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2" i="1" l="1"/>
  <c r="L204" i="1"/>
  <c r="L149" i="1"/>
  <c r="L113" i="1"/>
  <c r="L95" i="1"/>
  <c r="L41" i="1"/>
  <c r="L67" i="1"/>
  <c r="L248" i="1"/>
  <c r="L267" i="1" l="1"/>
  <c r="J267" i="1"/>
  <c r="I267" i="1"/>
  <c r="H267" i="1"/>
  <c r="G267" i="1"/>
  <c r="F267" i="1"/>
  <c r="J248" i="1"/>
  <c r="I248" i="1"/>
  <c r="H248" i="1"/>
  <c r="G248" i="1"/>
  <c r="F248" i="1"/>
  <c r="L230" i="1"/>
  <c r="J230" i="1"/>
  <c r="I230" i="1"/>
  <c r="H230" i="1"/>
  <c r="G230" i="1"/>
  <c r="F230" i="1"/>
  <c r="L212" i="1"/>
  <c r="J212" i="1"/>
  <c r="I212" i="1"/>
  <c r="H212" i="1"/>
  <c r="G212" i="1"/>
  <c r="F212" i="1"/>
  <c r="L194" i="1"/>
  <c r="J194" i="1"/>
  <c r="I194" i="1"/>
  <c r="H194" i="1"/>
  <c r="G194" i="1"/>
  <c r="F194" i="1"/>
  <c r="L176" i="1"/>
  <c r="J176" i="1"/>
  <c r="I176" i="1"/>
  <c r="H176" i="1"/>
  <c r="G176" i="1"/>
  <c r="F176" i="1"/>
  <c r="L139" i="1"/>
  <c r="J139" i="1"/>
  <c r="I139" i="1"/>
  <c r="H139" i="1"/>
  <c r="G139" i="1"/>
  <c r="F139" i="1"/>
  <c r="L121" i="1"/>
  <c r="J121" i="1"/>
  <c r="I121" i="1"/>
  <c r="H121" i="1"/>
  <c r="G121" i="1"/>
  <c r="F121" i="1"/>
  <c r="L103" i="1"/>
  <c r="J103" i="1"/>
  <c r="I103" i="1"/>
  <c r="H103" i="1"/>
  <c r="G103" i="1"/>
  <c r="F103" i="1"/>
  <c r="L85" i="1"/>
  <c r="J85" i="1"/>
  <c r="I85" i="1"/>
  <c r="H85" i="1"/>
  <c r="G85" i="1"/>
  <c r="F85" i="1"/>
  <c r="J67" i="1"/>
  <c r="I67" i="1"/>
  <c r="H67" i="1"/>
  <c r="G67" i="1"/>
  <c r="F67" i="1"/>
  <c r="L49" i="1"/>
  <c r="J49" i="1"/>
  <c r="I49" i="1"/>
  <c r="H49" i="1"/>
  <c r="G49" i="1"/>
  <c r="F49" i="1"/>
  <c r="L258" i="1" l="1"/>
  <c r="L240" i="1" l="1"/>
  <c r="L186" i="1"/>
  <c r="L131" i="1"/>
  <c r="L77" i="1"/>
  <c r="L23" i="1"/>
  <c r="F276" i="1"/>
  <c r="L13" i="1"/>
  <c r="F277" i="1" l="1"/>
  <c r="G277" i="1"/>
  <c r="H277" i="1"/>
  <c r="I277" i="1"/>
  <c r="J277" i="1"/>
  <c r="L277" i="1"/>
  <c r="L278" i="1" s="1"/>
  <c r="A268" i="1"/>
  <c r="B268" i="1"/>
  <c r="A277" i="1"/>
  <c r="B277" i="1"/>
  <c r="L31" i="1" l="1"/>
  <c r="B258" i="1" l="1"/>
  <c r="A258" i="1"/>
  <c r="J257" i="1"/>
  <c r="I257" i="1"/>
  <c r="H257" i="1"/>
  <c r="H258" i="1" s="1"/>
  <c r="G257" i="1"/>
  <c r="F257" i="1"/>
  <c r="B249" i="1"/>
  <c r="A249" i="1"/>
  <c r="B240" i="1"/>
  <c r="A240" i="1"/>
  <c r="J239" i="1"/>
  <c r="I239" i="1"/>
  <c r="H239" i="1"/>
  <c r="G239" i="1"/>
  <c r="F239" i="1"/>
  <c r="B231" i="1"/>
  <c r="A231" i="1"/>
  <c r="B222" i="1"/>
  <c r="A222" i="1"/>
  <c r="J221" i="1"/>
  <c r="I221" i="1"/>
  <c r="H221" i="1"/>
  <c r="G221" i="1"/>
  <c r="F221" i="1"/>
  <c r="B213" i="1"/>
  <c r="A213" i="1"/>
  <c r="B204" i="1"/>
  <c r="A204" i="1"/>
  <c r="J203" i="1"/>
  <c r="I203" i="1"/>
  <c r="H203" i="1"/>
  <c r="H204" i="1" s="1"/>
  <c r="G203" i="1"/>
  <c r="F203" i="1"/>
  <c r="B195" i="1"/>
  <c r="A195" i="1"/>
  <c r="B186" i="1"/>
  <c r="A186" i="1"/>
  <c r="J185" i="1"/>
  <c r="I185" i="1"/>
  <c r="H185" i="1"/>
  <c r="G185" i="1"/>
  <c r="F185" i="1"/>
  <c r="B177" i="1"/>
  <c r="A177" i="1"/>
  <c r="B168" i="1"/>
  <c r="A168" i="1"/>
  <c r="J167" i="1"/>
  <c r="I167" i="1"/>
  <c r="H167" i="1"/>
  <c r="G167" i="1"/>
  <c r="F167" i="1"/>
  <c r="B159" i="1"/>
  <c r="A159" i="1"/>
  <c r="B149" i="1"/>
  <c r="A149" i="1"/>
  <c r="J148" i="1"/>
  <c r="I148" i="1"/>
  <c r="H148" i="1"/>
  <c r="G148" i="1"/>
  <c r="F148" i="1"/>
  <c r="B140" i="1"/>
  <c r="A140" i="1"/>
  <c r="B131" i="1"/>
  <c r="A131" i="1"/>
  <c r="J130" i="1"/>
  <c r="I130" i="1"/>
  <c r="H130" i="1"/>
  <c r="G130" i="1"/>
  <c r="F130" i="1"/>
  <c r="B122" i="1"/>
  <c r="A122" i="1"/>
  <c r="B113" i="1"/>
  <c r="A113" i="1"/>
  <c r="J112" i="1"/>
  <c r="I112" i="1"/>
  <c r="H112" i="1"/>
  <c r="G112" i="1"/>
  <c r="F112" i="1"/>
  <c r="B104" i="1"/>
  <c r="A104" i="1"/>
  <c r="B95" i="1"/>
  <c r="A95" i="1"/>
  <c r="J94" i="1"/>
  <c r="I94" i="1"/>
  <c r="H94" i="1"/>
  <c r="G94" i="1"/>
  <c r="F94" i="1"/>
  <c r="B86" i="1"/>
  <c r="A86" i="1"/>
  <c r="B77" i="1"/>
  <c r="A77" i="1"/>
  <c r="J76" i="1"/>
  <c r="I76" i="1"/>
  <c r="H76" i="1"/>
  <c r="G76" i="1"/>
  <c r="F76" i="1"/>
  <c r="B68" i="1"/>
  <c r="A68" i="1"/>
  <c r="B59" i="1"/>
  <c r="A59" i="1"/>
  <c r="J58" i="1"/>
  <c r="I58" i="1"/>
  <c r="H58" i="1"/>
  <c r="G58" i="1"/>
  <c r="F58" i="1"/>
  <c r="F59" i="1" s="1"/>
  <c r="B50" i="1"/>
  <c r="A50" i="1"/>
  <c r="B41" i="1"/>
  <c r="A41" i="1"/>
  <c r="J40" i="1"/>
  <c r="I40" i="1"/>
  <c r="H40" i="1"/>
  <c r="G40" i="1"/>
  <c r="F40" i="1"/>
  <c r="B32" i="1"/>
  <c r="A32" i="1"/>
  <c r="J31" i="1"/>
  <c r="I31" i="1"/>
  <c r="H31" i="1"/>
  <c r="G31" i="1"/>
  <c r="F31" i="1"/>
  <c r="B23" i="1"/>
  <c r="A23" i="1"/>
  <c r="B14" i="1"/>
  <c r="A14" i="1"/>
  <c r="G22" i="1"/>
  <c r="H22" i="1"/>
  <c r="I22" i="1"/>
  <c r="J22" i="1"/>
  <c r="F22" i="1"/>
  <c r="G13" i="1"/>
  <c r="H13" i="1"/>
  <c r="I13" i="1"/>
  <c r="J13" i="1"/>
  <c r="F13" i="1"/>
  <c r="F186" i="1" l="1"/>
  <c r="J186" i="1"/>
  <c r="F222" i="1"/>
  <c r="J222" i="1"/>
  <c r="H240" i="1"/>
  <c r="F258" i="1"/>
  <c r="J258" i="1"/>
  <c r="I186" i="1"/>
  <c r="G204" i="1"/>
  <c r="I222" i="1"/>
  <c r="G240" i="1"/>
  <c r="I258" i="1"/>
  <c r="G258" i="1"/>
  <c r="I240" i="1"/>
  <c r="F240" i="1"/>
  <c r="J240" i="1"/>
  <c r="G222" i="1"/>
  <c r="H222" i="1"/>
  <c r="I204" i="1"/>
  <c r="F204" i="1"/>
  <c r="J204" i="1"/>
  <c r="G186" i="1"/>
  <c r="H186" i="1"/>
  <c r="F149" i="1"/>
  <c r="F158" i="1" s="1"/>
  <c r="F168" i="1" s="1"/>
  <c r="J149" i="1"/>
  <c r="J158" i="1" s="1"/>
  <c r="J168" i="1" s="1"/>
  <c r="I131" i="1"/>
  <c r="G149" i="1"/>
  <c r="G158" i="1" s="1"/>
  <c r="G168" i="1" s="1"/>
  <c r="H41" i="1"/>
  <c r="G59" i="1"/>
  <c r="I77" i="1"/>
  <c r="G95" i="1"/>
  <c r="I113" i="1"/>
  <c r="G131" i="1"/>
  <c r="I149" i="1"/>
  <c r="I158" i="1" s="1"/>
  <c r="I168" i="1" s="1"/>
  <c r="H149" i="1"/>
  <c r="H158" i="1" s="1"/>
  <c r="H168" i="1" s="1"/>
  <c r="F113" i="1"/>
  <c r="J113" i="1"/>
  <c r="H131" i="1"/>
  <c r="F95" i="1"/>
  <c r="J95" i="1"/>
  <c r="H113" i="1"/>
  <c r="F131" i="1"/>
  <c r="J131" i="1"/>
  <c r="F41" i="1"/>
  <c r="J41" i="1"/>
  <c r="I59" i="1"/>
  <c r="G77" i="1"/>
  <c r="I95" i="1"/>
  <c r="G113" i="1"/>
  <c r="H95" i="1"/>
  <c r="I23" i="1"/>
  <c r="H77" i="1"/>
  <c r="I41" i="1"/>
  <c r="H59" i="1"/>
  <c r="F77" i="1"/>
  <c r="J77" i="1"/>
  <c r="J59" i="1"/>
  <c r="J23" i="1"/>
  <c r="F23" i="1"/>
  <c r="G23" i="1"/>
  <c r="H23" i="1"/>
  <c r="G41" i="1"/>
  <c r="J278" i="1" l="1"/>
  <c r="F278" i="1"/>
  <c r="G278" i="1"/>
  <c r="H278" i="1"/>
  <c r="I278" i="1"/>
  <c r="L158" i="1" l="1"/>
  <c r="L239" i="1"/>
  <c r="L148" i="1"/>
  <c r="L203" i="1"/>
  <c r="L130" i="1"/>
  <c r="L76" i="1"/>
  <c r="L257" i="1"/>
  <c r="L94" i="1"/>
  <c r="L167" i="1"/>
  <c r="L112" i="1"/>
  <c r="L185" i="1"/>
  <c r="L22" i="1"/>
  <c r="L40" i="1"/>
  <c r="L58" i="1"/>
  <c r="L221" i="1"/>
</calcChain>
</file>

<file path=xl/sharedStrings.xml><?xml version="1.0" encoding="utf-8"?>
<sst xmlns="http://schemas.openxmlformats.org/spreadsheetml/2006/main" count="421" uniqueCount="110">
  <si>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</si>
  <si>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</si>
  <si>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</si>
  <si>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</si>
  <si>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</si>
  <si>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</si>
  <si>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</si>
  <si>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</si>
  <si>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</si>
  <si>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</si>
  <si>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</si>
  <si>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</si>
  <si>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</si>
  <si>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</si>
  <si>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</si>
  <si>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</si>
  <si>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</si>
  <si>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</si>
  <si>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</si>
  <si>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</si>
  <si>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</si>
  <si>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</si>
  <si>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</si>
  <si>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</si>
  <si>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</si>
  <si>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</si>
  <si>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</si>
  <si>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</si>
  <si>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</si>
  <si>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</si>
  <si>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</si>
  <si>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</si>
  <si>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</si>
  <si>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</si>
  <si>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</si>
  <si>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</si>
  <si>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</si>
  <si>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</si>
  <si>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</si>
  <si>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</si>
  <si>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</si>
  <si>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</si>
  <si>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</si>
  <si>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</si>
  <si>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</si>
  <si>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</si>
  <si>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ТК№3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</si>
  <si>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</si>
  <si>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</si>
  <si>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</si>
  <si>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</si>
  <si>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</si>
  <si>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</si>
  <si>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</si>
  <si>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</si>
  <si>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</si>
  <si>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</si>
  <si>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</si>
  <si>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</si>
  <si>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</si>
  <si>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</si>
  <si>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</si>
  <si>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</si>
  <si>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</si>
  <si>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</si>
  <si>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</si>
  <si>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</si>
  <si>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</si>
  <si>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</si>
  <si>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</si>
  <si>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</si>
  <si>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</si>
  <si>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</si>
  <si>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</si>
  <si>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</si>
  <si>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</si>
  <si>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</si>
  <si>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</si>
  <si>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</si>
  <si>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</si>
  <si>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</si>
  <si>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</si>
  <si>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</si>
  <si>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</si>
  <si>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</si>
  <si>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Печень по- строгоновски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</si>
  <si>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</si>
  <si>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</si>
  <si>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</si>
  <si>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</si>
  <si>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Филе птицы (куриное) с соусом сметанным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</si>
  <si>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</si>
  <si>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</si>
  <si>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</si>
  <si>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Бутерброд с сыром и маслом 40/10/10</t>
  </si>
  <si>
    <t>Пельмени отборные п/ф со сметаной 180/20</t>
  </si>
  <si>
    <t>Тефтеля 100 Соус основной красный 100</t>
  </si>
  <si>
    <t>ТТК№6 ТК№24</t>
  </si>
  <si>
    <t>ТК№48</t>
  </si>
  <si>
    <t>Яйцо вареное</t>
  </si>
  <si>
    <t xml:space="preserve">Вареники с творогом п/ф со сметаной </t>
  </si>
  <si>
    <t>ТТК№7</t>
  </si>
  <si>
    <t xml:space="preserve">Котлета "домашняя" п/ф </t>
  </si>
  <si>
    <t xml:space="preserve">ТТК№2 </t>
  </si>
  <si>
    <t>ТК№29</t>
  </si>
  <si>
    <t>Вареники с картофилем п/ф со сметаной  200/20</t>
  </si>
  <si>
    <t>Овощи сезонные( свежие, соленые)</t>
  </si>
  <si>
    <t>Котлета "Сазан" п/ф ( сазан) 100</t>
  </si>
  <si>
    <t>ТТК№3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</si>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</sst>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49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8"/>
  <sheetViews>
    <sheetView tabSelected="1" workbookViewId="0">
      <pane xSplit="4" ySplit="5" topLeftCell="E252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8" t="s">
        <v>109</v>
      </c>
      <c r="D1" s="99"/>
      <c r="E1" s="99"/>
      <c r="F1" s="12" t="s">
        <v>16</v>
      </c>
      <c r="G1" s="2" t="s">
        <v>17</v>
      </c>
      <c r="H1" s="100" t="s">
        <v>55</v>
      </c>
      <c r="I1" s="100"/>
      <c r="J1" s="100"/>
      <c r="K1" s="100"/>
    </row>
    <row r="2" spans="1:12" ht="17.399999999999999" x14ac:dyDescent="0.25">
      <c r="A2" s="40" t="s">
        <v>6</v>
      </c>
      <c r="C2" s="2"/>
      <c r="G2" s="2" t="s">
        <v>18</v>
      </c>
      <c r="H2" s="100" t="s">
        <v>54</v>
      </c>
      <c r="I2" s="100"/>
      <c r="J2" s="100"/>
      <c r="K2" s="100"/>
    </row>
    <row r="3" spans="1:12" ht="17.25" customHeight="1" x14ac:dyDescent="0.25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10</v>
      </c>
      <c r="J3" s="51">
        <v>2026</v>
      </c>
      <c r="K3" s="1"/>
    </row>
    <row r="4" spans="1:12" ht="13.8" thickBot="1" x14ac:dyDescent="0.3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 x14ac:dyDescent="0.3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4" t="s">
        <v>62</v>
      </c>
      <c r="F6" s="55">
        <v>250</v>
      </c>
      <c r="G6" s="71">
        <v>11</v>
      </c>
      <c r="H6" s="71">
        <v>13</v>
      </c>
      <c r="I6" s="71">
        <v>25.8</v>
      </c>
      <c r="J6" s="71">
        <v>30</v>
      </c>
      <c r="K6" s="56" t="s">
        <v>46</v>
      </c>
      <c r="L6" s="67">
        <v>60</v>
      </c>
    </row>
    <row r="7" spans="1:12" ht="14.4" x14ac:dyDescent="0.3">
      <c r="A7" s="23"/>
      <c r="B7" s="15"/>
      <c r="C7" s="11"/>
      <c r="D7" s="7" t="s">
        <v>26</v>
      </c>
      <c r="E7" s="85" t="s">
        <v>99</v>
      </c>
      <c r="F7" s="45">
        <v>60</v>
      </c>
      <c r="G7" s="86">
        <v>5</v>
      </c>
      <c r="H7" s="86">
        <v>5</v>
      </c>
      <c r="I7" s="86">
        <v>0</v>
      </c>
      <c r="J7" s="86">
        <v>63</v>
      </c>
      <c r="K7" s="87" t="s">
        <v>98</v>
      </c>
      <c r="L7" s="88">
        <v>26.97</v>
      </c>
    </row>
    <row r="8" spans="1:12" ht="14.4" x14ac:dyDescent="0.3">
      <c r="A8" s="23"/>
      <c r="B8" s="15"/>
      <c r="C8" s="11"/>
      <c r="D8" s="7" t="s">
        <v>22</v>
      </c>
      <c r="E8" s="57" t="s">
        <v>64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65</v>
      </c>
      <c r="L8" s="68">
        <v>27</v>
      </c>
    </row>
    <row r="9" spans="1:12" ht="14.4" x14ac:dyDescent="0.3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66</v>
      </c>
      <c r="L9" s="68">
        <v>10</v>
      </c>
    </row>
    <row r="10" spans="1:12" ht="14.4" x14ac:dyDescent="0.3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 x14ac:dyDescent="0.3">
      <c r="A11" s="23"/>
      <c r="B11" s="15"/>
      <c r="C11" s="11"/>
      <c r="D11" s="7"/>
      <c r="E11" s="44"/>
      <c r="F11" s="45"/>
      <c r="G11" s="76"/>
      <c r="H11" s="76"/>
      <c r="I11" s="76"/>
      <c r="J11" s="76"/>
      <c r="K11" s="46"/>
      <c r="L11" s="69"/>
    </row>
    <row r="12" spans="1:12" ht="14.4" x14ac:dyDescent="0.3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570</v>
      </c>
      <c r="G13" s="77">
        <f t="shared" ref="G13:J13" si="0">SUM(G6:G12)</f>
        <v>24.639999999999997</v>
      </c>
      <c r="H13" s="77">
        <f t="shared" si="0"/>
        <v>22.08</v>
      </c>
      <c r="I13" s="77">
        <f t="shared" si="0"/>
        <v>64.12</v>
      </c>
      <c r="J13" s="77">
        <f t="shared" si="0"/>
        <v>327.2</v>
      </c>
      <c r="K13" s="25"/>
      <c r="L13" s="70">
        <f>SUM(L6:L12)</f>
        <v>123.97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 x14ac:dyDescent="0.3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 x14ac:dyDescent="0.3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 x14ac:dyDescent="0.3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 x14ac:dyDescent="0.3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 x14ac:dyDescent="0.3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 x14ac:dyDescent="0.3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4.4" x14ac:dyDescent="0.3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 x14ac:dyDescent="0.3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94" t="s">
        <v>4</v>
      </c>
      <c r="D23" s="95"/>
      <c r="E23" s="31"/>
      <c r="F23" s="32">
        <f>F13+F22</f>
        <v>570</v>
      </c>
      <c r="G23" s="78">
        <f>G13+G22</f>
        <v>24.639999999999997</v>
      </c>
      <c r="H23" s="78">
        <f>H13+H22</f>
        <v>22.08</v>
      </c>
      <c r="I23" s="78">
        <f>I13+I22</f>
        <v>64.12</v>
      </c>
      <c r="J23" s="78">
        <f>J13+J22</f>
        <v>327.2</v>
      </c>
      <c r="K23" s="33"/>
      <c r="L23" s="60">
        <f>SUM(L6,L7,L8,L9)</f>
        <v>123.97</v>
      </c>
    </row>
    <row r="24" spans="1:12" ht="15" thickBot="1" x14ac:dyDescent="0.35">
      <c r="A24" s="14">
        <v>1</v>
      </c>
      <c r="B24" s="15">
        <v>2</v>
      </c>
      <c r="C24" s="22" t="s">
        <v>20</v>
      </c>
      <c r="D24" s="5" t="s">
        <v>21</v>
      </c>
      <c r="E24" s="54" t="s">
        <v>67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59</v>
      </c>
      <c r="L24" s="67">
        <v>50</v>
      </c>
    </row>
    <row r="25" spans="1:12" ht="14.4" x14ac:dyDescent="0.3">
      <c r="A25" s="14"/>
      <c r="B25" s="15"/>
      <c r="C25" s="11"/>
      <c r="D25" s="5" t="s">
        <v>21</v>
      </c>
      <c r="E25" s="57" t="s">
        <v>63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52</v>
      </c>
      <c r="L25" s="68">
        <v>36.97</v>
      </c>
    </row>
    <row r="26" spans="1:12" ht="14.4" x14ac:dyDescent="0.3">
      <c r="A26" s="14"/>
      <c r="B26" s="15"/>
      <c r="C26" s="11"/>
      <c r="D26" s="7" t="s">
        <v>22</v>
      </c>
      <c r="E26" s="57" t="s">
        <v>47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68</v>
      </c>
      <c r="L26" s="68">
        <v>27</v>
      </c>
    </row>
    <row r="27" spans="1:12" ht="14.4" x14ac:dyDescent="0.3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66</v>
      </c>
      <c r="L27" s="68">
        <v>10</v>
      </c>
    </row>
    <row r="28" spans="1:12" ht="14.4" x14ac:dyDescent="0.3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 x14ac:dyDescent="0.3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4.4" x14ac:dyDescent="0.3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 x14ac:dyDescent="0.3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 x14ac:dyDescent="0.3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 x14ac:dyDescent="0.3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 x14ac:dyDescent="0.3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 x14ac:dyDescent="0.3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 x14ac:dyDescent="0.3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 x14ac:dyDescent="0.3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 x14ac:dyDescent="0.3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4.4" x14ac:dyDescent="0.3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 x14ac:dyDescent="0.3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 x14ac:dyDescent="0.3">
      <c r="A41" s="34">
        <f>A24</f>
        <v>1</v>
      </c>
      <c r="B41" s="34">
        <f>B24</f>
        <v>2</v>
      </c>
      <c r="C41" s="94" t="s">
        <v>4</v>
      </c>
      <c r="D41" s="95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 x14ac:dyDescent="0.3">
      <c r="A42" s="20">
        <v>1</v>
      </c>
      <c r="B42" s="21">
        <v>3</v>
      </c>
      <c r="C42" s="22" t="s">
        <v>20</v>
      </c>
      <c r="D42" s="5" t="s">
        <v>21</v>
      </c>
      <c r="E42" s="54" t="s">
        <v>95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69</v>
      </c>
      <c r="L42" s="67">
        <v>90</v>
      </c>
    </row>
    <row r="43" spans="1:12" ht="14.4" x14ac:dyDescent="0.3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 x14ac:dyDescent="0.3">
      <c r="A44" s="23"/>
      <c r="B44" s="15"/>
      <c r="C44" s="11"/>
      <c r="D44" s="7" t="s">
        <v>22</v>
      </c>
      <c r="E44" s="57" t="s">
        <v>60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71</v>
      </c>
      <c r="L44" s="65">
        <v>4.2699999999999996</v>
      </c>
    </row>
    <row r="45" spans="1:12" ht="14.4" x14ac:dyDescent="0.3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66</v>
      </c>
      <c r="L45" s="68">
        <v>6.7</v>
      </c>
    </row>
    <row r="46" spans="1:12" ht="14.4" x14ac:dyDescent="0.3">
      <c r="A46" s="23"/>
      <c r="B46" s="15"/>
      <c r="C46" s="11"/>
      <c r="D46" s="7" t="s">
        <v>24</v>
      </c>
      <c r="E46" s="44" t="s">
        <v>81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70</v>
      </c>
      <c r="L46" s="69">
        <v>23</v>
      </c>
    </row>
    <row r="47" spans="1:12" ht="14.4" x14ac:dyDescent="0.3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4.4" x14ac:dyDescent="0.3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 x14ac:dyDescent="0.3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 x14ac:dyDescent="0.3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 x14ac:dyDescent="0.3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 x14ac:dyDescent="0.3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 x14ac:dyDescent="0.3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 x14ac:dyDescent="0.3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 x14ac:dyDescent="0.3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 x14ac:dyDescent="0.3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4.4" x14ac:dyDescent="0.3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 x14ac:dyDescent="0.3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 x14ac:dyDescent="0.3">
      <c r="A59" s="29">
        <f>A42</f>
        <v>1</v>
      </c>
      <c r="B59" s="30">
        <f>B42</f>
        <v>3</v>
      </c>
      <c r="C59" s="94" t="s">
        <v>4</v>
      </c>
      <c r="D59" s="95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4.4" x14ac:dyDescent="0.3">
      <c r="A60" s="20">
        <v>1</v>
      </c>
      <c r="B60" s="21">
        <v>4</v>
      </c>
      <c r="C60" s="22" t="s">
        <v>20</v>
      </c>
      <c r="D60" s="5" t="s">
        <v>21</v>
      </c>
      <c r="E60" s="63" t="s">
        <v>72</v>
      </c>
      <c r="F60" s="55">
        <v>230</v>
      </c>
      <c r="G60" s="71">
        <v>8</v>
      </c>
      <c r="H60" s="71">
        <v>11</v>
      </c>
      <c r="I60" s="71">
        <v>29</v>
      </c>
      <c r="J60" s="71">
        <v>278</v>
      </c>
      <c r="K60" s="56" t="s">
        <v>49</v>
      </c>
      <c r="L60" s="67">
        <v>53.14</v>
      </c>
    </row>
    <row r="61" spans="1:12" ht="14.4" x14ac:dyDescent="0.3">
      <c r="A61" s="23"/>
      <c r="B61" s="15"/>
      <c r="C61" s="11"/>
      <c r="D61" s="7" t="s">
        <v>23</v>
      </c>
      <c r="E61" s="85" t="s">
        <v>94</v>
      </c>
      <c r="F61" s="89">
        <v>60</v>
      </c>
      <c r="G61" s="76">
        <v>5</v>
      </c>
      <c r="H61" s="76">
        <v>7</v>
      </c>
      <c r="I61" s="76">
        <v>31</v>
      </c>
      <c r="J61" s="76">
        <v>190</v>
      </c>
      <c r="K61" s="90" t="s">
        <v>75</v>
      </c>
      <c r="L61" s="88">
        <v>33.83</v>
      </c>
    </row>
    <row r="62" spans="1:12" ht="14.4" x14ac:dyDescent="0.3">
      <c r="A62" s="23"/>
      <c r="B62" s="15"/>
      <c r="C62" s="11"/>
      <c r="D62" s="7" t="s">
        <v>22</v>
      </c>
      <c r="E62" s="63" t="s">
        <v>64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65</v>
      </c>
      <c r="L62" s="68">
        <v>27</v>
      </c>
    </row>
    <row r="63" spans="1:12" ht="14.4" x14ac:dyDescent="0.3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66</v>
      </c>
      <c r="L63" s="68">
        <v>10</v>
      </c>
    </row>
    <row r="64" spans="1:12" ht="14.4" x14ac:dyDescent="0.3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 x14ac:dyDescent="0.3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4.4" x14ac:dyDescent="0.3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 x14ac:dyDescent="0.3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21.639999999999997</v>
      </c>
      <c r="H67" s="77">
        <f t="shared" si="8"/>
        <v>22.08</v>
      </c>
      <c r="I67" s="77">
        <f t="shared" si="8"/>
        <v>98.32</v>
      </c>
      <c r="J67" s="77">
        <f t="shared" si="8"/>
        <v>702.2</v>
      </c>
      <c r="K67" s="25"/>
      <c r="L67" s="70">
        <f>SUM(L60,L61,L62,L63)</f>
        <v>123.97</v>
      </c>
    </row>
    <row r="68" spans="1:12" ht="14.4" x14ac:dyDescent="0.3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 x14ac:dyDescent="0.3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 x14ac:dyDescent="0.3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 x14ac:dyDescent="0.3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 x14ac:dyDescent="0.3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 x14ac:dyDescent="0.3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 x14ac:dyDescent="0.3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 x14ac:dyDescent="0.3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 x14ac:dyDescent="0.3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 x14ac:dyDescent="0.3">
      <c r="A77" s="29">
        <f>A60</f>
        <v>1</v>
      </c>
      <c r="B77" s="30">
        <f>B60</f>
        <v>4</v>
      </c>
      <c r="C77" s="94" t="s">
        <v>4</v>
      </c>
      <c r="D77" s="95"/>
      <c r="E77" s="31"/>
      <c r="F77" s="32">
        <f>F67+F76</f>
        <v>550</v>
      </c>
      <c r="G77" s="78">
        <f>G67+G76</f>
        <v>21.639999999999997</v>
      </c>
      <c r="H77" s="78">
        <f>H67+H76</f>
        <v>22.08</v>
      </c>
      <c r="I77" s="78">
        <f>I67+I76</f>
        <v>98.32</v>
      </c>
      <c r="J77" s="78">
        <f>J67+J76</f>
        <v>702.2</v>
      </c>
      <c r="K77" s="33"/>
      <c r="L77" s="60">
        <f>SUM(L60,L61,L62,L63)</f>
        <v>123.97</v>
      </c>
    </row>
    <row r="78" spans="1:12" ht="14.4" x14ac:dyDescent="0.3">
      <c r="A78" s="20">
        <v>1</v>
      </c>
      <c r="B78" s="21">
        <v>5</v>
      </c>
      <c r="C78" s="22" t="s">
        <v>20</v>
      </c>
      <c r="D78" s="5" t="s">
        <v>21</v>
      </c>
      <c r="E78" s="54" t="s">
        <v>82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 x14ac:dyDescent="0.3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 x14ac:dyDescent="0.3">
      <c r="A80" s="23"/>
      <c r="B80" s="15"/>
      <c r="C80" s="11"/>
      <c r="D80" s="7" t="s">
        <v>22</v>
      </c>
      <c r="E80" s="57" t="s">
        <v>83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73</v>
      </c>
      <c r="L80" s="68">
        <v>6.27</v>
      </c>
    </row>
    <row r="81" spans="1:12" ht="14.4" x14ac:dyDescent="0.3">
      <c r="A81" s="23"/>
      <c r="B81" s="15"/>
      <c r="C81" s="11"/>
      <c r="D81" s="7" t="s">
        <v>23</v>
      </c>
      <c r="E81" s="57" t="s">
        <v>57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56</v>
      </c>
      <c r="L81" s="68">
        <v>6.7</v>
      </c>
    </row>
    <row r="82" spans="1:12" ht="14.4" x14ac:dyDescent="0.3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 x14ac:dyDescent="0.3">
      <c r="A83" s="23"/>
      <c r="B83" s="15"/>
      <c r="C83" s="11"/>
      <c r="D83" s="7" t="s">
        <v>26</v>
      </c>
      <c r="E83" s="44" t="s">
        <v>84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74</v>
      </c>
      <c r="L83" s="69">
        <v>34</v>
      </c>
    </row>
    <row r="84" spans="1:12" ht="14.4" x14ac:dyDescent="0.3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 x14ac:dyDescent="0.3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 x14ac:dyDescent="0.3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 x14ac:dyDescent="0.3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 x14ac:dyDescent="0.3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 x14ac:dyDescent="0.3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 x14ac:dyDescent="0.3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 x14ac:dyDescent="0.3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 x14ac:dyDescent="0.3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 x14ac:dyDescent="0.3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 x14ac:dyDescent="0.3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 x14ac:dyDescent="0.3">
      <c r="A95" s="29">
        <f>A78</f>
        <v>1</v>
      </c>
      <c r="B95" s="30">
        <f>B78</f>
        <v>5</v>
      </c>
      <c r="C95" s="94" t="s">
        <v>4</v>
      </c>
      <c r="D95" s="95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5" thickBot="1" x14ac:dyDescent="0.35">
      <c r="A96" s="20">
        <v>2</v>
      </c>
      <c r="B96" s="21">
        <v>1</v>
      </c>
      <c r="C96" s="22" t="s">
        <v>20</v>
      </c>
      <c r="D96" s="5" t="s">
        <v>21</v>
      </c>
      <c r="E96" s="85" t="s">
        <v>100</v>
      </c>
      <c r="F96" s="89">
        <v>200</v>
      </c>
      <c r="G96" s="71">
        <v>9.3000000000000007</v>
      </c>
      <c r="H96" s="71">
        <v>11</v>
      </c>
      <c r="I96" s="71">
        <v>27</v>
      </c>
      <c r="J96" s="71">
        <v>170</v>
      </c>
      <c r="K96" s="56" t="s">
        <v>101</v>
      </c>
      <c r="L96" s="67">
        <v>65.73</v>
      </c>
    </row>
    <row r="97" spans="1:12" ht="14.4" x14ac:dyDescent="0.3">
      <c r="A97" s="23"/>
      <c r="B97" s="15"/>
      <c r="C97" s="11"/>
      <c r="D97" s="5" t="s">
        <v>21</v>
      </c>
      <c r="E97" s="85" t="s">
        <v>63</v>
      </c>
      <c r="F97" s="89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52</v>
      </c>
      <c r="L97" s="68">
        <v>36.97</v>
      </c>
    </row>
    <row r="98" spans="1:12" ht="14.4" x14ac:dyDescent="0.3">
      <c r="A98" s="23"/>
      <c r="B98" s="15"/>
      <c r="C98" s="11"/>
      <c r="D98" s="7" t="s">
        <v>22</v>
      </c>
      <c r="E98" s="85" t="s">
        <v>87</v>
      </c>
      <c r="F98" s="89">
        <v>210</v>
      </c>
      <c r="G98" s="72">
        <v>2</v>
      </c>
      <c r="H98" s="72">
        <v>1</v>
      </c>
      <c r="I98" s="72">
        <v>15</v>
      </c>
      <c r="J98" s="72">
        <v>61</v>
      </c>
      <c r="K98" s="59" t="s">
        <v>77</v>
      </c>
      <c r="L98" s="68">
        <v>11.27</v>
      </c>
    </row>
    <row r="99" spans="1:12" ht="14.4" x14ac:dyDescent="0.3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66</v>
      </c>
      <c r="L99" s="68">
        <v>10</v>
      </c>
    </row>
    <row r="100" spans="1:12" ht="14.4" x14ac:dyDescent="0.3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 x14ac:dyDescent="0.3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 x14ac:dyDescent="0.3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 x14ac:dyDescent="0.3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19.86</v>
      </c>
      <c r="H103" s="77">
        <f t="shared" si="11"/>
        <v>19.54</v>
      </c>
      <c r="I103" s="77">
        <f t="shared" si="11"/>
        <v>98.82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 x14ac:dyDescent="0.3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 x14ac:dyDescent="0.3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 x14ac:dyDescent="0.3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 x14ac:dyDescent="0.3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 x14ac:dyDescent="0.3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 x14ac:dyDescent="0.3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 x14ac:dyDescent="0.3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 x14ac:dyDescent="0.3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 x14ac:dyDescent="0.3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 x14ac:dyDescent="0.3">
      <c r="A113" s="29">
        <f>A96</f>
        <v>2</v>
      </c>
      <c r="B113" s="30">
        <f>B96</f>
        <v>1</v>
      </c>
      <c r="C113" s="94" t="s">
        <v>4</v>
      </c>
      <c r="D113" s="95"/>
      <c r="E113" s="31"/>
      <c r="F113" s="32">
        <f>F103+F112</f>
        <v>570</v>
      </c>
      <c r="G113" s="78">
        <f>G103+G112</f>
        <v>19.86</v>
      </c>
      <c r="H113" s="78">
        <f>H103+H112</f>
        <v>19.54</v>
      </c>
      <c r="I113" s="78">
        <f>I103+I112</f>
        <v>98.82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 x14ac:dyDescent="0.35">
      <c r="A114" s="20">
        <v>2</v>
      </c>
      <c r="B114" s="21">
        <v>2</v>
      </c>
      <c r="C114" s="22" t="s">
        <v>20</v>
      </c>
      <c r="D114" s="5" t="s">
        <v>21</v>
      </c>
      <c r="E114" s="54" t="s">
        <v>85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 x14ac:dyDescent="0.3">
      <c r="A115" s="23"/>
      <c r="B115" s="15"/>
      <c r="C115" s="11"/>
      <c r="D115" s="5" t="s">
        <v>21</v>
      </c>
      <c r="E115" s="57" t="s">
        <v>86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 x14ac:dyDescent="0.3">
      <c r="A116" s="23"/>
      <c r="B116" s="15"/>
      <c r="C116" s="11"/>
      <c r="D116" s="7" t="s">
        <v>22</v>
      </c>
      <c r="E116" s="57" t="s">
        <v>87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77</v>
      </c>
      <c r="L116" s="68">
        <v>11.27</v>
      </c>
    </row>
    <row r="117" spans="1:12" ht="14.4" x14ac:dyDescent="0.3">
      <c r="A117" s="23"/>
      <c r="B117" s="15"/>
      <c r="C117" s="11"/>
      <c r="D117" s="7" t="s">
        <v>23</v>
      </c>
      <c r="E117" s="57" t="s">
        <v>57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56</v>
      </c>
      <c r="L117" s="68">
        <v>10</v>
      </c>
    </row>
    <row r="118" spans="1:12" ht="14.4" x14ac:dyDescent="0.3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 x14ac:dyDescent="0.3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 x14ac:dyDescent="0.3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 x14ac:dyDescent="0.3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 x14ac:dyDescent="0.3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 x14ac:dyDescent="0.3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 x14ac:dyDescent="0.3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 x14ac:dyDescent="0.3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 x14ac:dyDescent="0.3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 x14ac:dyDescent="0.3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 x14ac:dyDescent="0.3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 x14ac:dyDescent="0.3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 x14ac:dyDescent="0.3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 x14ac:dyDescent="0.3">
      <c r="A131" s="29">
        <f>A114</f>
        <v>2</v>
      </c>
      <c r="B131" s="30">
        <f>B114</f>
        <v>2</v>
      </c>
      <c r="C131" s="94" t="s">
        <v>4</v>
      </c>
      <c r="D131" s="95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 x14ac:dyDescent="0.35">
      <c r="A132" s="20">
        <v>2</v>
      </c>
      <c r="B132" s="21">
        <v>3</v>
      </c>
      <c r="C132" s="22" t="s">
        <v>20</v>
      </c>
      <c r="D132" s="5" t="s">
        <v>21</v>
      </c>
      <c r="E132" s="54" t="s">
        <v>88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53</v>
      </c>
      <c r="L132" s="67">
        <v>54</v>
      </c>
    </row>
    <row r="133" spans="1:12" ht="14.4" x14ac:dyDescent="0.3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 x14ac:dyDescent="0.3">
      <c r="A134" s="23"/>
      <c r="B134" s="15"/>
      <c r="C134" s="11"/>
      <c r="D134" s="7" t="s">
        <v>22</v>
      </c>
      <c r="E134" s="57" t="s">
        <v>47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68</v>
      </c>
      <c r="L134" s="68">
        <v>27</v>
      </c>
    </row>
    <row r="135" spans="1:12" ht="14.4" x14ac:dyDescent="0.3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66</v>
      </c>
      <c r="L135" s="68">
        <v>10</v>
      </c>
    </row>
    <row r="136" spans="1:12" ht="14.4" x14ac:dyDescent="0.3">
      <c r="A136" s="23"/>
      <c r="B136" s="15"/>
      <c r="C136" s="11"/>
      <c r="D136" s="7" t="s">
        <v>24</v>
      </c>
      <c r="E136" s="57" t="s">
        <v>81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70</v>
      </c>
      <c r="L136" s="68">
        <v>32.97</v>
      </c>
    </row>
    <row r="137" spans="1:12" ht="14.4" x14ac:dyDescent="0.3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 x14ac:dyDescent="0.3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 x14ac:dyDescent="0.3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 x14ac:dyDescent="0.3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 x14ac:dyDescent="0.3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 x14ac:dyDescent="0.3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 x14ac:dyDescent="0.3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 x14ac:dyDescent="0.3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 x14ac:dyDescent="0.3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 x14ac:dyDescent="0.3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 x14ac:dyDescent="0.3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 x14ac:dyDescent="0.3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 x14ac:dyDescent="0.3">
      <c r="A149" s="29">
        <f>A132</f>
        <v>2</v>
      </c>
      <c r="B149" s="30">
        <f>B132</f>
        <v>3</v>
      </c>
      <c r="C149" s="94" t="s">
        <v>4</v>
      </c>
      <c r="D149" s="95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 x14ac:dyDescent="0.35">
      <c r="A150" s="14">
        <v>2</v>
      </c>
      <c r="B150" s="15">
        <v>4</v>
      </c>
      <c r="C150" s="22" t="s">
        <v>20</v>
      </c>
      <c r="D150" s="53" t="s">
        <v>21</v>
      </c>
      <c r="E150" s="54" t="s">
        <v>102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103</v>
      </c>
      <c r="L150" s="67">
        <v>80</v>
      </c>
    </row>
    <row r="151" spans="1:12" ht="14.4" x14ac:dyDescent="0.3">
      <c r="A151" s="14"/>
      <c r="B151" s="15"/>
      <c r="C151" s="11"/>
      <c r="D151" s="53" t="s">
        <v>21</v>
      </c>
      <c r="E151" s="57" t="s">
        <v>48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61</v>
      </c>
      <c r="L151" s="68">
        <v>18</v>
      </c>
    </row>
    <row r="152" spans="1:12" ht="14.4" x14ac:dyDescent="0.3">
      <c r="A152" s="14"/>
      <c r="B152" s="15"/>
      <c r="C152" s="11"/>
      <c r="D152" s="7" t="s">
        <v>26</v>
      </c>
      <c r="E152" s="85" t="s">
        <v>106</v>
      </c>
      <c r="F152" s="89">
        <v>100</v>
      </c>
      <c r="G152" s="72">
        <v>1</v>
      </c>
      <c r="H152" s="72">
        <v>0</v>
      </c>
      <c r="I152" s="72">
        <v>2</v>
      </c>
      <c r="J152" s="72">
        <v>83</v>
      </c>
      <c r="K152" s="59" t="s">
        <v>104</v>
      </c>
      <c r="L152" s="68">
        <v>11.7</v>
      </c>
    </row>
    <row r="153" spans="1:12" ht="14.4" x14ac:dyDescent="0.3">
      <c r="A153" s="14"/>
      <c r="B153" s="15"/>
      <c r="C153" s="11"/>
      <c r="D153" s="7" t="s">
        <v>22</v>
      </c>
      <c r="E153" s="57" t="s">
        <v>78</v>
      </c>
      <c r="F153" s="58">
        <v>210</v>
      </c>
      <c r="G153" s="72">
        <v>7.0000000000000007E-2</v>
      </c>
      <c r="H153" s="72">
        <v>0.2</v>
      </c>
      <c r="I153" s="72">
        <v>10.01</v>
      </c>
      <c r="J153" s="72">
        <v>46</v>
      </c>
      <c r="K153" s="59" t="s">
        <v>71</v>
      </c>
      <c r="L153" s="68">
        <v>4.2699999999999996</v>
      </c>
    </row>
    <row r="154" spans="1:12" ht="14.4" x14ac:dyDescent="0.3">
      <c r="A154" s="14"/>
      <c r="B154" s="15"/>
      <c r="C154" s="11"/>
      <c r="D154" s="7" t="s">
        <v>23</v>
      </c>
      <c r="E154" s="57" t="s">
        <v>57</v>
      </c>
      <c r="F154" s="58">
        <v>60</v>
      </c>
      <c r="G154" s="72">
        <v>3.96</v>
      </c>
      <c r="H154" s="72">
        <v>0.72</v>
      </c>
      <c r="I154" s="72">
        <v>20.52</v>
      </c>
      <c r="J154" s="72">
        <v>99.24</v>
      </c>
      <c r="K154" s="59" t="s">
        <v>56</v>
      </c>
      <c r="L154" s="68">
        <v>10</v>
      </c>
    </row>
    <row r="155" spans="1:12" ht="14.4" x14ac:dyDescent="0.3">
      <c r="A155" s="14"/>
      <c r="B155" s="15"/>
      <c r="C155" s="11"/>
      <c r="D155" s="7" t="s">
        <v>24</v>
      </c>
      <c r="E155" s="44"/>
      <c r="F155" s="45"/>
      <c r="G155" s="76"/>
      <c r="H155" s="76"/>
      <c r="I155" s="76"/>
      <c r="J155" s="76"/>
      <c r="K155" s="46"/>
      <c r="L155" s="69"/>
    </row>
    <row r="156" spans="1:12" ht="14.4" x14ac:dyDescent="0.3">
      <c r="A156" s="14"/>
      <c r="B156" s="15"/>
      <c r="C156" s="11"/>
      <c r="D156" s="7" t="s">
        <v>26</v>
      </c>
      <c r="E156" s="44"/>
      <c r="F156" s="45"/>
      <c r="G156" s="76"/>
      <c r="H156" s="76"/>
      <c r="I156" s="76"/>
      <c r="J156" s="76"/>
      <c r="K156" s="46"/>
      <c r="L156" s="69"/>
    </row>
    <row r="157" spans="1:12" ht="14.4" x14ac:dyDescent="0.3">
      <c r="A157" s="14"/>
      <c r="B157" s="15"/>
      <c r="C157" s="11"/>
      <c r="D157" s="6"/>
      <c r="E157" s="44"/>
      <c r="F157" s="45"/>
      <c r="G157" s="76"/>
      <c r="H157" s="76"/>
      <c r="I157" s="76"/>
      <c r="J157" s="76"/>
      <c r="K157" s="46"/>
      <c r="L157" s="69"/>
    </row>
    <row r="158" spans="1:12" ht="14.4" x14ac:dyDescent="0.3">
      <c r="A158" s="16"/>
      <c r="B158" s="17"/>
      <c r="C158" s="8"/>
      <c r="D158" s="18" t="s">
        <v>33</v>
      </c>
      <c r="E158" s="9"/>
      <c r="F158" s="19">
        <f>SUM(F150:F157)</f>
        <v>650</v>
      </c>
      <c r="G158" s="77">
        <f>SUM(G150:G157)</f>
        <v>17.7</v>
      </c>
      <c r="H158" s="77">
        <f>SUM(H150:H157)</f>
        <v>19.59</v>
      </c>
      <c r="I158" s="77">
        <f>SUM(I150:I157)</f>
        <v>88.84</v>
      </c>
      <c r="J158" s="77">
        <f>SUM(J150:J157)</f>
        <v>688.02</v>
      </c>
      <c r="K158" s="25"/>
      <c r="L158" s="70">
        <f>SUM(L150:L157)</f>
        <v>123.97</v>
      </c>
    </row>
    <row r="159" spans="1:12" ht="14.4" x14ac:dyDescent="0.3">
      <c r="A159" s="13">
        <f>A150</f>
        <v>2</v>
      </c>
      <c r="B159" s="13">
        <f>B150</f>
        <v>4</v>
      </c>
      <c r="C159" s="10" t="s">
        <v>25</v>
      </c>
      <c r="D159" s="7" t="s">
        <v>26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 x14ac:dyDescent="0.3">
      <c r="A160" s="14"/>
      <c r="B160" s="15"/>
      <c r="C160" s="11"/>
      <c r="D160" s="7" t="s">
        <v>27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 x14ac:dyDescent="0.3">
      <c r="A161" s="14"/>
      <c r="B161" s="15"/>
      <c r="C161" s="11"/>
      <c r="D161" s="7" t="s">
        <v>28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 x14ac:dyDescent="0.3">
      <c r="A162" s="14"/>
      <c r="B162" s="15"/>
      <c r="C162" s="11"/>
      <c r="D162" s="7" t="s">
        <v>29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 x14ac:dyDescent="0.3">
      <c r="A163" s="14"/>
      <c r="B163" s="15"/>
      <c r="C163" s="11"/>
      <c r="D163" s="7" t="s">
        <v>30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 x14ac:dyDescent="0.3">
      <c r="A164" s="14"/>
      <c r="B164" s="15"/>
      <c r="C164" s="11"/>
      <c r="D164" s="7" t="s">
        <v>31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 x14ac:dyDescent="0.3">
      <c r="A165" s="14"/>
      <c r="B165" s="15"/>
      <c r="C165" s="11"/>
      <c r="D165" s="7" t="s">
        <v>32</v>
      </c>
      <c r="E165" s="44"/>
      <c r="F165" s="45"/>
      <c r="G165" s="76"/>
      <c r="H165" s="76"/>
      <c r="I165" s="76"/>
      <c r="J165" s="76"/>
      <c r="K165" s="46"/>
      <c r="L165" s="69"/>
    </row>
    <row r="166" spans="1:12" ht="14.4" x14ac:dyDescent="0.3">
      <c r="A166" s="14"/>
      <c r="B166" s="15"/>
      <c r="C166" s="11"/>
      <c r="D166" s="6"/>
      <c r="E166" s="44"/>
      <c r="F166" s="45"/>
      <c r="G166" s="76"/>
      <c r="H166" s="76"/>
      <c r="I166" s="76"/>
      <c r="J166" s="76"/>
      <c r="K166" s="46"/>
      <c r="L166" s="69"/>
    </row>
    <row r="167" spans="1:12" ht="14.4" x14ac:dyDescent="0.3">
      <c r="A167" s="16"/>
      <c r="B167" s="17"/>
      <c r="C167" s="8"/>
      <c r="D167" s="18" t="s">
        <v>33</v>
      </c>
      <c r="E167" s="9"/>
      <c r="F167" s="19">
        <f>SUM(F159:F166)</f>
        <v>0</v>
      </c>
      <c r="G167" s="77">
        <f>SUM(G159:G166)</f>
        <v>0</v>
      </c>
      <c r="H167" s="77">
        <f>SUM(H159:H166)</f>
        <v>0</v>
      </c>
      <c r="I167" s="77">
        <f>SUM(I159:I166)</f>
        <v>0</v>
      </c>
      <c r="J167" s="77">
        <f>SUM(J159:J166)</f>
        <v>0</v>
      </c>
      <c r="K167" s="25"/>
      <c r="L167" s="70">
        <f ca="1">SUM(L165:L167)</f>
        <v>0</v>
      </c>
    </row>
    <row r="168" spans="1:12" ht="15.75" customHeight="1" thickBot="1" x14ac:dyDescent="0.3">
      <c r="A168" s="34">
        <f>A150</f>
        <v>2</v>
      </c>
      <c r="B168" s="34">
        <f>B150</f>
        <v>4</v>
      </c>
      <c r="C168" s="94" t="s">
        <v>4</v>
      </c>
      <c r="D168" s="95"/>
      <c r="E168" s="31"/>
      <c r="F168" s="32">
        <f>F158+F167</f>
        <v>650</v>
      </c>
      <c r="G168" s="78">
        <f>G158+G167</f>
        <v>17.7</v>
      </c>
      <c r="H168" s="78">
        <f>H158+H167</f>
        <v>19.59</v>
      </c>
      <c r="I168" s="78">
        <f>I158+I167</f>
        <v>88.84</v>
      </c>
      <c r="J168" s="78">
        <f>J158+J167</f>
        <v>688.02</v>
      </c>
      <c r="K168" s="32"/>
      <c r="L168" s="60">
        <v>123.97</v>
      </c>
    </row>
    <row r="169" spans="1:12" ht="15" thickBot="1" x14ac:dyDescent="0.35">
      <c r="A169" s="20">
        <v>2</v>
      </c>
      <c r="B169" s="21">
        <v>5</v>
      </c>
      <c r="C169" s="22" t="s">
        <v>20</v>
      </c>
      <c r="D169" s="5" t="s">
        <v>21</v>
      </c>
      <c r="E169" s="54" t="s">
        <v>89</v>
      </c>
      <c r="F169" s="55">
        <v>210</v>
      </c>
      <c r="G169" s="71">
        <v>8.19</v>
      </c>
      <c r="H169" s="71">
        <v>11.89</v>
      </c>
      <c r="I169" s="71">
        <v>26.45</v>
      </c>
      <c r="J169" s="71">
        <v>256.2</v>
      </c>
      <c r="K169" s="56" t="s">
        <v>79</v>
      </c>
      <c r="L169" s="67">
        <v>50</v>
      </c>
    </row>
    <row r="170" spans="1:12" ht="14.4" x14ac:dyDescent="0.3">
      <c r="A170" s="23"/>
      <c r="B170" s="15"/>
      <c r="C170" s="11"/>
      <c r="D170" s="5" t="s">
        <v>21</v>
      </c>
      <c r="E170" s="57" t="s">
        <v>63</v>
      </c>
      <c r="F170" s="58">
        <v>100</v>
      </c>
      <c r="G170" s="72">
        <v>4</v>
      </c>
      <c r="H170" s="72">
        <v>7</v>
      </c>
      <c r="I170" s="72">
        <v>31</v>
      </c>
      <c r="J170" s="72">
        <v>190</v>
      </c>
      <c r="K170" s="59" t="s">
        <v>52</v>
      </c>
      <c r="L170" s="68">
        <v>36.97</v>
      </c>
    </row>
    <row r="171" spans="1:12" ht="14.4" x14ac:dyDescent="0.3">
      <c r="A171" s="23"/>
      <c r="B171" s="15"/>
      <c r="C171" s="11"/>
      <c r="D171" s="7" t="s">
        <v>22</v>
      </c>
      <c r="E171" s="57" t="s">
        <v>64</v>
      </c>
      <c r="F171" s="58">
        <v>200</v>
      </c>
      <c r="G171" s="72">
        <v>4.08</v>
      </c>
      <c r="H171" s="72">
        <v>3.54</v>
      </c>
      <c r="I171" s="72">
        <v>12.5</v>
      </c>
      <c r="J171" s="72">
        <v>106.2</v>
      </c>
      <c r="K171" s="59" t="s">
        <v>65</v>
      </c>
      <c r="L171" s="68">
        <v>27</v>
      </c>
    </row>
    <row r="172" spans="1:12" ht="14.4" x14ac:dyDescent="0.3">
      <c r="A172" s="23"/>
      <c r="B172" s="15"/>
      <c r="C172" s="11"/>
      <c r="D172" s="7" t="s">
        <v>23</v>
      </c>
      <c r="E172" s="57" t="s">
        <v>41</v>
      </c>
      <c r="F172" s="58">
        <v>60</v>
      </c>
      <c r="G172" s="72">
        <v>4.5599999999999996</v>
      </c>
      <c r="H172" s="72">
        <v>0.54</v>
      </c>
      <c r="I172" s="72">
        <v>25.82</v>
      </c>
      <c r="J172" s="72">
        <v>128</v>
      </c>
      <c r="K172" s="59" t="s">
        <v>66</v>
      </c>
      <c r="L172" s="68">
        <v>10</v>
      </c>
    </row>
    <row r="173" spans="1:12" ht="14.4" x14ac:dyDescent="0.3">
      <c r="A173" s="23"/>
      <c r="B173" s="15"/>
      <c r="C173" s="11"/>
      <c r="D173" s="7" t="s">
        <v>24</v>
      </c>
      <c r="E173" s="63"/>
      <c r="F173" s="45"/>
      <c r="G173" s="74"/>
      <c r="H173" s="74"/>
      <c r="I173" s="74"/>
      <c r="J173" s="75"/>
      <c r="K173" s="59"/>
      <c r="L173" s="65"/>
    </row>
    <row r="174" spans="1:12" ht="14.4" x14ac:dyDescent="0.3">
      <c r="A174" s="23"/>
      <c r="B174" s="15"/>
      <c r="C174" s="11"/>
      <c r="D174" s="7" t="s">
        <v>26</v>
      </c>
      <c r="E174" s="44"/>
      <c r="F174" s="45"/>
      <c r="G174" s="76"/>
      <c r="H174" s="76"/>
      <c r="I174" s="76"/>
      <c r="J174" s="76"/>
      <c r="K174" s="46"/>
      <c r="L174" s="69"/>
    </row>
    <row r="175" spans="1:12" ht="14.4" x14ac:dyDescent="0.3">
      <c r="A175" s="23"/>
      <c r="B175" s="15"/>
      <c r="C175" s="11"/>
      <c r="D175" s="6"/>
      <c r="E175" s="44"/>
      <c r="F175" s="45"/>
      <c r="G175" s="76"/>
      <c r="H175" s="76"/>
      <c r="I175" s="76"/>
      <c r="J175" s="76"/>
      <c r="K175" s="46"/>
      <c r="L175" s="69"/>
    </row>
    <row r="176" spans="1:12" ht="14.4" x14ac:dyDescent="0.3">
      <c r="A176" s="24"/>
      <c r="B176" s="17"/>
      <c r="C176" s="8"/>
      <c r="D176" s="18" t="s">
        <v>33</v>
      </c>
      <c r="E176" s="9"/>
      <c r="F176" s="19">
        <f>SUM(F169:F175)</f>
        <v>570</v>
      </c>
      <c r="G176" s="77">
        <f t="shared" ref="G176:J176" si="15">SUM(G169:G175)</f>
        <v>20.83</v>
      </c>
      <c r="H176" s="77">
        <f t="shared" si="15"/>
        <v>22.97</v>
      </c>
      <c r="I176" s="77">
        <f t="shared" si="15"/>
        <v>95.77000000000001</v>
      </c>
      <c r="J176" s="77">
        <f t="shared" si="15"/>
        <v>680.4</v>
      </c>
      <c r="K176" s="25"/>
      <c r="L176" s="70">
        <f t="shared" ref="L176" si="16">SUM(L169:L175)</f>
        <v>123.97</v>
      </c>
    </row>
    <row r="177" spans="1:12" ht="14.4" x14ac:dyDescent="0.3">
      <c r="A177" s="26">
        <f>A169</f>
        <v>2</v>
      </c>
      <c r="B177" s="13">
        <f>B169</f>
        <v>5</v>
      </c>
      <c r="C177" s="10" t="s">
        <v>25</v>
      </c>
      <c r="D177" s="7" t="s">
        <v>26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 x14ac:dyDescent="0.3">
      <c r="A178" s="23"/>
      <c r="B178" s="15"/>
      <c r="C178" s="11"/>
      <c r="D178" s="7" t="s">
        <v>27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 x14ac:dyDescent="0.3">
      <c r="A179" s="23"/>
      <c r="B179" s="15"/>
      <c r="C179" s="11"/>
      <c r="D179" s="7" t="s">
        <v>28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 x14ac:dyDescent="0.3">
      <c r="A180" s="23"/>
      <c r="B180" s="15"/>
      <c r="C180" s="11"/>
      <c r="D180" s="7" t="s">
        <v>29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 x14ac:dyDescent="0.3">
      <c r="A181" s="23"/>
      <c r="B181" s="15"/>
      <c r="C181" s="11"/>
      <c r="D181" s="7" t="s">
        <v>30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 x14ac:dyDescent="0.3">
      <c r="A182" s="23"/>
      <c r="B182" s="15"/>
      <c r="C182" s="11"/>
      <c r="D182" s="7" t="s">
        <v>31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 x14ac:dyDescent="0.3">
      <c r="A183" s="23"/>
      <c r="B183" s="15"/>
      <c r="C183" s="11"/>
      <c r="D183" s="7" t="s">
        <v>32</v>
      </c>
      <c r="E183" s="44"/>
      <c r="F183" s="45"/>
      <c r="G183" s="76"/>
      <c r="H183" s="76"/>
      <c r="I183" s="76"/>
      <c r="J183" s="76"/>
      <c r="K183" s="46"/>
      <c r="L183" s="69"/>
    </row>
    <row r="184" spans="1:12" ht="14.4" x14ac:dyDescent="0.3">
      <c r="A184" s="23"/>
      <c r="B184" s="15"/>
      <c r="C184" s="11"/>
      <c r="D184" s="6"/>
      <c r="E184" s="44"/>
      <c r="F184" s="45"/>
      <c r="G184" s="76"/>
      <c r="H184" s="76"/>
      <c r="I184" s="76"/>
      <c r="J184" s="76"/>
      <c r="K184" s="46"/>
      <c r="L184" s="69"/>
    </row>
    <row r="185" spans="1:12" ht="14.4" x14ac:dyDescent="0.3">
      <c r="A185" s="24"/>
      <c r="B185" s="17"/>
      <c r="C185" s="8"/>
      <c r="D185" s="18" t="s">
        <v>33</v>
      </c>
      <c r="E185" s="9"/>
      <c r="F185" s="19">
        <f>SUM(F177:F184)</f>
        <v>0</v>
      </c>
      <c r="G185" s="77">
        <f>SUM(G177:G184)</f>
        <v>0</v>
      </c>
      <c r="H185" s="77">
        <f>SUM(H177:H184)</f>
        <v>0</v>
      </c>
      <c r="I185" s="77">
        <f>SUM(I177:I184)</f>
        <v>0</v>
      </c>
      <c r="J185" s="77">
        <f>SUM(J177:J184)</f>
        <v>0</v>
      </c>
      <c r="K185" s="25"/>
      <c r="L185" s="70">
        <f ca="1">SUM(L183:L185)</f>
        <v>0</v>
      </c>
    </row>
    <row r="186" spans="1:12" ht="15.75" customHeight="1" thickBot="1" x14ac:dyDescent="0.3">
      <c r="A186" s="29">
        <f>A169</f>
        <v>2</v>
      </c>
      <c r="B186" s="30">
        <f>B169</f>
        <v>5</v>
      </c>
      <c r="C186" s="94" t="s">
        <v>4</v>
      </c>
      <c r="D186" s="95"/>
      <c r="E186" s="31"/>
      <c r="F186" s="32">
        <f>F176+F185</f>
        <v>570</v>
      </c>
      <c r="G186" s="78">
        <f t="shared" ref="G186:J186" si="17">G176+G185</f>
        <v>20.83</v>
      </c>
      <c r="H186" s="78">
        <f t="shared" si="17"/>
        <v>22.97</v>
      </c>
      <c r="I186" s="78">
        <f t="shared" si="17"/>
        <v>95.77000000000001</v>
      </c>
      <c r="J186" s="78">
        <f t="shared" si="17"/>
        <v>680.4</v>
      </c>
      <c r="K186" s="32"/>
      <c r="L186" s="60">
        <f>SUM(L169,L170,L171,L172)</f>
        <v>123.97</v>
      </c>
    </row>
    <row r="187" spans="1:12" ht="14.4" x14ac:dyDescent="0.3">
      <c r="A187" s="20">
        <v>3</v>
      </c>
      <c r="B187" s="21">
        <v>1</v>
      </c>
      <c r="C187" s="22" t="s">
        <v>20</v>
      </c>
      <c r="D187" s="5" t="s">
        <v>21</v>
      </c>
      <c r="E187" s="54" t="s">
        <v>105</v>
      </c>
      <c r="F187" s="55">
        <v>220</v>
      </c>
      <c r="G187" s="71">
        <v>11.72</v>
      </c>
      <c r="H187" s="71">
        <v>13.82</v>
      </c>
      <c r="I187" s="71">
        <v>23.58</v>
      </c>
      <c r="J187" s="71">
        <v>301.25</v>
      </c>
      <c r="K187" s="56" t="s">
        <v>80</v>
      </c>
      <c r="L187" s="67">
        <v>68.87</v>
      </c>
    </row>
    <row r="188" spans="1:12" ht="14.4" x14ac:dyDescent="0.3">
      <c r="A188" s="23"/>
      <c r="B188" s="15"/>
      <c r="C188" s="11"/>
      <c r="D188" s="7" t="s">
        <v>23</v>
      </c>
      <c r="E188" s="85" t="s">
        <v>94</v>
      </c>
      <c r="F188" s="89">
        <v>60</v>
      </c>
      <c r="G188" s="76">
        <v>5</v>
      </c>
      <c r="H188" s="76">
        <v>7</v>
      </c>
      <c r="I188" s="76">
        <v>31</v>
      </c>
      <c r="J188" s="76">
        <v>190</v>
      </c>
      <c r="K188" s="46" t="s">
        <v>75</v>
      </c>
      <c r="L188" s="69">
        <v>33.83</v>
      </c>
    </row>
    <row r="189" spans="1:12" ht="14.4" x14ac:dyDescent="0.3">
      <c r="A189" s="23"/>
      <c r="B189" s="15"/>
      <c r="C189" s="11"/>
      <c r="D189" s="7" t="s">
        <v>22</v>
      </c>
      <c r="E189" s="57" t="s">
        <v>87</v>
      </c>
      <c r="F189" s="58">
        <v>210</v>
      </c>
      <c r="G189" s="72">
        <v>1.52</v>
      </c>
      <c r="H189" s="72">
        <v>1.35</v>
      </c>
      <c r="I189" s="72">
        <v>14.86</v>
      </c>
      <c r="J189" s="72">
        <v>61</v>
      </c>
      <c r="K189" s="59" t="s">
        <v>77</v>
      </c>
      <c r="L189" s="68">
        <v>11.27</v>
      </c>
    </row>
    <row r="190" spans="1:12" ht="14.4" x14ac:dyDescent="0.3">
      <c r="A190" s="23"/>
      <c r="B190" s="15"/>
      <c r="C190" s="11"/>
      <c r="D190" s="7" t="s">
        <v>23</v>
      </c>
      <c r="E190" s="57" t="s">
        <v>41</v>
      </c>
      <c r="F190" s="58">
        <v>60</v>
      </c>
      <c r="G190" s="72">
        <v>4.5599999999999996</v>
      </c>
      <c r="H190" s="72">
        <v>0.54</v>
      </c>
      <c r="I190" s="72">
        <v>25.82</v>
      </c>
      <c r="J190" s="72">
        <v>128</v>
      </c>
      <c r="K190" s="59" t="s">
        <v>66</v>
      </c>
      <c r="L190" s="68">
        <v>10</v>
      </c>
    </row>
    <row r="191" spans="1:12" ht="14.4" x14ac:dyDescent="0.3">
      <c r="A191" s="23"/>
      <c r="B191" s="15"/>
      <c r="C191" s="11"/>
      <c r="D191" s="7" t="s">
        <v>24</v>
      </c>
      <c r="E191" s="44"/>
      <c r="F191" s="45"/>
      <c r="G191" s="76"/>
      <c r="H191" s="76"/>
      <c r="I191" s="76"/>
      <c r="J191" s="76"/>
      <c r="K191" s="59"/>
      <c r="L191" s="69"/>
    </row>
    <row r="192" spans="1:12" ht="14.4" x14ac:dyDescent="0.3">
      <c r="A192" s="23"/>
      <c r="B192" s="15"/>
      <c r="C192" s="11"/>
      <c r="D192" s="7" t="s">
        <v>26</v>
      </c>
      <c r="E192" s="44"/>
      <c r="F192" s="45"/>
      <c r="G192" s="76"/>
      <c r="H192" s="76"/>
      <c r="I192" s="76"/>
      <c r="J192" s="76"/>
      <c r="K192" s="46"/>
      <c r="L192" s="69"/>
    </row>
    <row r="193" spans="1:12" ht="14.4" x14ac:dyDescent="0.3">
      <c r="A193" s="23"/>
      <c r="B193" s="15"/>
      <c r="C193" s="11"/>
      <c r="D193" s="6"/>
      <c r="E193" s="44"/>
      <c r="F193" s="45"/>
      <c r="G193" s="76"/>
      <c r="H193" s="76"/>
      <c r="I193" s="76"/>
      <c r="J193" s="76"/>
      <c r="K193" s="46"/>
      <c r="L193" s="69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SUM(F187:F193)</f>
        <v>550</v>
      </c>
      <c r="G194" s="77">
        <f t="shared" ref="G194:J194" si="18">SUM(G187:G193)</f>
        <v>22.799999999999997</v>
      </c>
      <c r="H194" s="77">
        <f t="shared" si="18"/>
        <v>22.71</v>
      </c>
      <c r="I194" s="77">
        <f t="shared" si="18"/>
        <v>95.259999999999991</v>
      </c>
      <c r="J194" s="77">
        <f t="shared" si="18"/>
        <v>680.25</v>
      </c>
      <c r="K194" s="25"/>
      <c r="L194" s="70">
        <f t="shared" ref="L194" si="19">SUM(L187:L193)</f>
        <v>123.97</v>
      </c>
    </row>
    <row r="195" spans="1:12" ht="14.4" x14ac:dyDescent="0.3">
      <c r="A195" s="26">
        <f>A187</f>
        <v>3</v>
      </c>
      <c r="B195" s="13">
        <f>B187</f>
        <v>1</v>
      </c>
      <c r="C195" s="10" t="s">
        <v>25</v>
      </c>
      <c r="D195" s="7" t="s">
        <v>26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 x14ac:dyDescent="0.3">
      <c r="A196" s="23"/>
      <c r="B196" s="15"/>
      <c r="C196" s="11"/>
      <c r="D196" s="7" t="s">
        <v>27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 x14ac:dyDescent="0.3">
      <c r="A197" s="23"/>
      <c r="B197" s="15"/>
      <c r="C197" s="11"/>
      <c r="D197" s="7" t="s">
        <v>28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 x14ac:dyDescent="0.3">
      <c r="A198" s="23"/>
      <c r="B198" s="15"/>
      <c r="C198" s="11"/>
      <c r="D198" s="7" t="s">
        <v>29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 x14ac:dyDescent="0.3">
      <c r="A199" s="23"/>
      <c r="B199" s="15"/>
      <c r="C199" s="11"/>
      <c r="D199" s="7" t="s">
        <v>30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 x14ac:dyDescent="0.3">
      <c r="A200" s="23"/>
      <c r="B200" s="15"/>
      <c r="C200" s="11"/>
      <c r="D200" s="7" t="s">
        <v>31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 x14ac:dyDescent="0.3">
      <c r="A201" s="23"/>
      <c r="B201" s="15"/>
      <c r="C201" s="11"/>
      <c r="D201" s="7" t="s">
        <v>32</v>
      </c>
      <c r="E201" s="44"/>
      <c r="F201" s="45"/>
      <c r="G201" s="76"/>
      <c r="H201" s="76"/>
      <c r="I201" s="76"/>
      <c r="J201" s="76"/>
      <c r="K201" s="46"/>
      <c r="L201" s="69"/>
    </row>
    <row r="202" spans="1:12" ht="14.4" x14ac:dyDescent="0.3">
      <c r="A202" s="23"/>
      <c r="B202" s="15"/>
      <c r="C202" s="11"/>
      <c r="D202" s="6"/>
      <c r="E202" s="44"/>
      <c r="F202" s="45"/>
      <c r="G202" s="76"/>
      <c r="H202" s="76"/>
      <c r="I202" s="76"/>
      <c r="J202" s="76"/>
      <c r="K202" s="46"/>
      <c r="L202" s="69"/>
    </row>
    <row r="203" spans="1:12" ht="14.4" x14ac:dyDescent="0.3">
      <c r="A203" s="24"/>
      <c r="B203" s="17"/>
      <c r="C203" s="8"/>
      <c r="D203" s="18" t="s">
        <v>33</v>
      </c>
      <c r="E203" s="9"/>
      <c r="F203" s="19">
        <f>SUM(F195:F202)</f>
        <v>0</v>
      </c>
      <c r="G203" s="77">
        <f>SUM(G195:G202)</f>
        <v>0</v>
      </c>
      <c r="H203" s="77">
        <f>SUM(H195:H202)</f>
        <v>0</v>
      </c>
      <c r="I203" s="77">
        <f>SUM(I195:I202)</f>
        <v>0</v>
      </c>
      <c r="J203" s="77">
        <f>SUM(J195:J202)</f>
        <v>0</v>
      </c>
      <c r="K203" s="25"/>
      <c r="L203" s="70">
        <f ca="1">SUM(L201:L203)</f>
        <v>0</v>
      </c>
    </row>
    <row r="204" spans="1:12" ht="15.75" customHeight="1" thickBot="1" x14ac:dyDescent="0.3">
      <c r="A204" s="29">
        <f>A187</f>
        <v>3</v>
      </c>
      <c r="B204" s="30">
        <f>B187</f>
        <v>1</v>
      </c>
      <c r="C204" s="94" t="s">
        <v>4</v>
      </c>
      <c r="D204" s="95"/>
      <c r="E204" s="31"/>
      <c r="F204" s="32">
        <f>F194+F203</f>
        <v>550</v>
      </c>
      <c r="G204" s="78">
        <f t="shared" ref="G204:J204" si="20">G194+G203</f>
        <v>22.799999999999997</v>
      </c>
      <c r="H204" s="78">
        <f t="shared" si="20"/>
        <v>22.71</v>
      </c>
      <c r="I204" s="78">
        <f t="shared" si="20"/>
        <v>95.259999999999991</v>
      </c>
      <c r="J204" s="78">
        <f t="shared" si="20"/>
        <v>680.25</v>
      </c>
      <c r="K204" s="32"/>
      <c r="L204" s="60">
        <f>SUM(L187,L188,L189,L190,L192)</f>
        <v>123.97</v>
      </c>
    </row>
    <row r="205" spans="1:12" ht="15" thickBot="1" x14ac:dyDescent="0.35">
      <c r="A205" s="20">
        <v>3</v>
      </c>
      <c r="B205" s="21">
        <v>2</v>
      </c>
      <c r="C205" s="22" t="s">
        <v>20</v>
      </c>
      <c r="D205" s="5" t="s">
        <v>21</v>
      </c>
      <c r="E205" s="54" t="s">
        <v>90</v>
      </c>
      <c r="F205" s="55">
        <v>100</v>
      </c>
      <c r="G205" s="71">
        <v>11.16</v>
      </c>
      <c r="H205" s="71">
        <v>16.510000000000002</v>
      </c>
      <c r="I205" s="71">
        <v>10.5</v>
      </c>
      <c r="J205" s="71">
        <v>267.5</v>
      </c>
      <c r="K205" s="56" t="s">
        <v>40</v>
      </c>
      <c r="L205" s="67">
        <v>81</v>
      </c>
    </row>
    <row r="206" spans="1:12" ht="14.4" x14ac:dyDescent="0.3">
      <c r="A206" s="23"/>
      <c r="B206" s="15"/>
      <c r="C206" s="11"/>
      <c r="D206" s="5" t="s">
        <v>21</v>
      </c>
      <c r="E206" s="57" t="s">
        <v>91</v>
      </c>
      <c r="F206" s="58">
        <v>180</v>
      </c>
      <c r="G206" s="72">
        <v>5.42</v>
      </c>
      <c r="H206" s="72">
        <v>5.09</v>
      </c>
      <c r="I206" s="72">
        <v>48.93</v>
      </c>
      <c r="J206" s="72">
        <v>251.2</v>
      </c>
      <c r="K206" s="59" t="s">
        <v>51</v>
      </c>
      <c r="L206" s="68">
        <v>24</v>
      </c>
    </row>
    <row r="207" spans="1:12" ht="14.4" x14ac:dyDescent="0.3">
      <c r="A207" s="23"/>
      <c r="B207" s="15"/>
      <c r="C207" s="11"/>
      <c r="D207" s="7" t="s">
        <v>22</v>
      </c>
      <c r="E207" s="57" t="s">
        <v>76</v>
      </c>
      <c r="F207" s="58">
        <v>217</v>
      </c>
      <c r="G207" s="72">
        <v>0.13</v>
      </c>
      <c r="H207" s="72">
        <v>0.2</v>
      </c>
      <c r="I207" s="72">
        <v>15.2</v>
      </c>
      <c r="J207" s="72">
        <v>62</v>
      </c>
      <c r="K207" s="59" t="s">
        <v>50</v>
      </c>
      <c r="L207" s="68">
        <v>8.9700000000000006</v>
      </c>
    </row>
    <row r="208" spans="1:12" ht="14.4" x14ac:dyDescent="0.3">
      <c r="A208" s="23"/>
      <c r="B208" s="15"/>
      <c r="C208" s="11"/>
      <c r="D208" s="7" t="s">
        <v>23</v>
      </c>
      <c r="E208" s="57" t="s">
        <v>57</v>
      </c>
      <c r="F208" s="58">
        <v>60</v>
      </c>
      <c r="G208" s="72">
        <v>3.96</v>
      </c>
      <c r="H208" s="72">
        <v>0.72</v>
      </c>
      <c r="I208" s="72">
        <v>20.52</v>
      </c>
      <c r="J208" s="72">
        <v>99.24</v>
      </c>
      <c r="K208" s="59" t="s">
        <v>56</v>
      </c>
      <c r="L208" s="68">
        <v>10</v>
      </c>
    </row>
    <row r="209" spans="1:12" ht="14.4" x14ac:dyDescent="0.3">
      <c r="A209" s="23"/>
      <c r="B209" s="15"/>
      <c r="C209" s="11"/>
      <c r="D209" s="7"/>
      <c r="E209" s="44"/>
      <c r="F209" s="45"/>
      <c r="G209" s="76"/>
      <c r="H209" s="76"/>
      <c r="I209" s="76"/>
      <c r="J209" s="76"/>
      <c r="K209" s="46"/>
      <c r="L209" s="69"/>
    </row>
    <row r="210" spans="1:12" ht="14.4" x14ac:dyDescent="0.3">
      <c r="A210" s="23"/>
      <c r="B210" s="15"/>
      <c r="C210" s="11"/>
      <c r="D210" s="7" t="s">
        <v>26</v>
      </c>
      <c r="E210" s="44"/>
      <c r="F210" s="45"/>
      <c r="G210" s="76"/>
      <c r="H210" s="76"/>
      <c r="I210" s="76"/>
      <c r="J210" s="76"/>
      <c r="K210" s="46"/>
      <c r="L210" s="69"/>
    </row>
    <row r="211" spans="1:12" ht="14.4" x14ac:dyDescent="0.3">
      <c r="A211" s="23"/>
      <c r="B211" s="15"/>
      <c r="C211" s="11"/>
      <c r="D211" s="6"/>
      <c r="E211" s="44"/>
      <c r="F211" s="45"/>
      <c r="G211" s="76"/>
      <c r="H211" s="76"/>
      <c r="I211" s="76"/>
      <c r="J211" s="76"/>
      <c r="K211" s="46"/>
      <c r="L211" s="69"/>
    </row>
    <row r="212" spans="1:12" ht="14.4" x14ac:dyDescent="0.3">
      <c r="A212" s="24"/>
      <c r="B212" s="17"/>
      <c r="C212" s="8"/>
      <c r="D212" s="18" t="s">
        <v>33</v>
      </c>
      <c r="E212" s="9"/>
      <c r="F212" s="19">
        <f>SUM(F205:F211)</f>
        <v>557</v>
      </c>
      <c r="G212" s="77">
        <f t="shared" ref="G212:J212" si="21">SUM(G205:G211)</f>
        <v>20.669999999999998</v>
      </c>
      <c r="H212" s="77">
        <f t="shared" si="21"/>
        <v>22.52</v>
      </c>
      <c r="I212" s="77">
        <f t="shared" si="21"/>
        <v>95.149999999999991</v>
      </c>
      <c r="J212" s="77">
        <f t="shared" si="21"/>
        <v>679.94</v>
      </c>
      <c r="K212" s="25"/>
      <c r="L212" s="70">
        <f t="shared" ref="L212" si="22">SUM(L205:L211)</f>
        <v>123.97</v>
      </c>
    </row>
    <row r="213" spans="1:12" ht="14.4" x14ac:dyDescent="0.3">
      <c r="A213" s="26">
        <f>A205</f>
        <v>3</v>
      </c>
      <c r="B213" s="13">
        <f>B205</f>
        <v>2</v>
      </c>
      <c r="C213" s="10" t="s">
        <v>25</v>
      </c>
      <c r="D213" s="7" t="s">
        <v>26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 x14ac:dyDescent="0.3">
      <c r="A214" s="23"/>
      <c r="B214" s="15"/>
      <c r="C214" s="11"/>
      <c r="D214" s="7" t="s">
        <v>27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 x14ac:dyDescent="0.3">
      <c r="A215" s="23"/>
      <c r="B215" s="15"/>
      <c r="C215" s="11"/>
      <c r="D215" s="7" t="s">
        <v>28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 x14ac:dyDescent="0.3">
      <c r="A216" s="23"/>
      <c r="B216" s="15"/>
      <c r="C216" s="11"/>
      <c r="D216" s="7" t="s">
        <v>29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 x14ac:dyDescent="0.3">
      <c r="A217" s="23"/>
      <c r="B217" s="15"/>
      <c r="C217" s="11"/>
      <c r="D217" s="7" t="s">
        <v>30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 x14ac:dyDescent="0.3">
      <c r="A218" s="23"/>
      <c r="B218" s="15"/>
      <c r="C218" s="11"/>
      <c r="D218" s="7" t="s">
        <v>31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 x14ac:dyDescent="0.3">
      <c r="A219" s="23"/>
      <c r="B219" s="15"/>
      <c r="C219" s="11"/>
      <c r="D219" s="7" t="s">
        <v>32</v>
      </c>
      <c r="E219" s="44"/>
      <c r="F219" s="45"/>
      <c r="G219" s="76"/>
      <c r="H219" s="76"/>
      <c r="I219" s="76"/>
      <c r="J219" s="76"/>
      <c r="K219" s="46"/>
      <c r="L219" s="69"/>
    </row>
    <row r="220" spans="1:12" ht="14.4" x14ac:dyDescent="0.3">
      <c r="A220" s="23"/>
      <c r="B220" s="15"/>
      <c r="C220" s="11"/>
      <c r="D220" s="6"/>
      <c r="E220" s="44"/>
      <c r="F220" s="45"/>
      <c r="G220" s="76"/>
      <c r="H220" s="76"/>
      <c r="I220" s="76"/>
      <c r="J220" s="76"/>
      <c r="K220" s="46"/>
      <c r="L220" s="69"/>
    </row>
    <row r="221" spans="1:12" ht="14.4" x14ac:dyDescent="0.3">
      <c r="A221" s="24"/>
      <c r="B221" s="17"/>
      <c r="C221" s="8"/>
      <c r="D221" s="18" t="s">
        <v>33</v>
      </c>
      <c r="E221" s="9"/>
      <c r="F221" s="19">
        <f>SUM(F213:F220)</f>
        <v>0</v>
      </c>
      <c r="G221" s="77">
        <f>SUM(G213:G220)</f>
        <v>0</v>
      </c>
      <c r="H221" s="77">
        <f>SUM(H213:H220)</f>
        <v>0</v>
      </c>
      <c r="I221" s="77">
        <f>SUM(I213:I220)</f>
        <v>0</v>
      </c>
      <c r="J221" s="77">
        <f>SUM(J213:J220)</f>
        <v>0</v>
      </c>
      <c r="K221" s="25"/>
      <c r="L221" s="70">
        <f ca="1">SUM(L219:L221)</f>
        <v>0</v>
      </c>
    </row>
    <row r="222" spans="1:12" ht="15.75" customHeight="1" thickBot="1" x14ac:dyDescent="0.3">
      <c r="A222" s="29">
        <f>A205</f>
        <v>3</v>
      </c>
      <c r="B222" s="30">
        <f>B205</f>
        <v>2</v>
      </c>
      <c r="C222" s="94" t="s">
        <v>4</v>
      </c>
      <c r="D222" s="95"/>
      <c r="E222" s="31"/>
      <c r="F222" s="32">
        <f>F212+F221</f>
        <v>557</v>
      </c>
      <c r="G222" s="78">
        <f t="shared" ref="G222:J222" si="23">G212+G221</f>
        <v>20.669999999999998</v>
      </c>
      <c r="H222" s="78">
        <f t="shared" si="23"/>
        <v>22.52</v>
      </c>
      <c r="I222" s="78">
        <f t="shared" si="23"/>
        <v>95.149999999999991</v>
      </c>
      <c r="J222" s="78">
        <f t="shared" si="23"/>
        <v>679.94</v>
      </c>
      <c r="K222" s="32"/>
      <c r="L222" s="60">
        <f>SUM(L205,L206,L207,L208,L209)</f>
        <v>123.97</v>
      </c>
    </row>
    <row r="223" spans="1:12" ht="15" thickBot="1" x14ac:dyDescent="0.35">
      <c r="A223" s="20">
        <v>3</v>
      </c>
      <c r="B223" s="21">
        <v>3</v>
      </c>
      <c r="C223" s="22" t="s">
        <v>20</v>
      </c>
      <c r="D223" s="5" t="s">
        <v>21</v>
      </c>
      <c r="E223" s="54" t="s">
        <v>92</v>
      </c>
      <c r="F223" s="55">
        <v>210</v>
      </c>
      <c r="G223" s="71">
        <v>7.21</v>
      </c>
      <c r="H223" s="71">
        <v>11.73</v>
      </c>
      <c r="I223" s="71">
        <v>26.71</v>
      </c>
      <c r="J223" s="71">
        <v>249</v>
      </c>
      <c r="K223" s="56" t="s">
        <v>39</v>
      </c>
      <c r="L223" s="67">
        <v>50</v>
      </c>
    </row>
    <row r="224" spans="1:12" ht="14.4" x14ac:dyDescent="0.3">
      <c r="A224" s="23"/>
      <c r="B224" s="15"/>
      <c r="C224" s="11"/>
      <c r="D224" s="5" t="s">
        <v>21</v>
      </c>
      <c r="E224" s="57" t="s">
        <v>63</v>
      </c>
      <c r="F224" s="58">
        <v>100</v>
      </c>
      <c r="G224" s="72">
        <v>4</v>
      </c>
      <c r="H224" s="72">
        <v>7</v>
      </c>
      <c r="I224" s="72">
        <v>31</v>
      </c>
      <c r="J224" s="72">
        <v>190</v>
      </c>
      <c r="K224" s="59" t="s">
        <v>52</v>
      </c>
      <c r="L224" s="68">
        <v>36.97</v>
      </c>
    </row>
    <row r="225" spans="1:12" ht="14.4" x14ac:dyDescent="0.3">
      <c r="A225" s="23"/>
      <c r="B225" s="15"/>
      <c r="C225" s="11"/>
      <c r="D225" s="7" t="s">
        <v>22</v>
      </c>
      <c r="E225" s="57" t="s">
        <v>47</v>
      </c>
      <c r="F225" s="58">
        <v>200</v>
      </c>
      <c r="G225" s="72">
        <v>4.26</v>
      </c>
      <c r="H225" s="72">
        <v>2.98</v>
      </c>
      <c r="I225" s="72">
        <v>11.94</v>
      </c>
      <c r="J225" s="72">
        <v>112.3</v>
      </c>
      <c r="K225" s="59" t="s">
        <v>68</v>
      </c>
      <c r="L225" s="68">
        <v>27</v>
      </c>
    </row>
    <row r="226" spans="1:12" ht="14.4" x14ac:dyDescent="0.3">
      <c r="A226" s="23"/>
      <c r="B226" s="15"/>
      <c r="C226" s="11"/>
      <c r="D226" s="7" t="s">
        <v>23</v>
      </c>
      <c r="E226" s="57" t="s">
        <v>41</v>
      </c>
      <c r="F226" s="58">
        <v>60</v>
      </c>
      <c r="G226" s="72">
        <v>4.5599999999999996</v>
      </c>
      <c r="H226" s="72">
        <v>0.54</v>
      </c>
      <c r="I226" s="72">
        <v>25.82</v>
      </c>
      <c r="J226" s="72">
        <v>128</v>
      </c>
      <c r="K226" s="59" t="s">
        <v>66</v>
      </c>
      <c r="L226" s="68">
        <v>10</v>
      </c>
    </row>
    <row r="227" spans="1:12" ht="14.4" x14ac:dyDescent="0.3">
      <c r="A227" s="23"/>
      <c r="B227" s="15"/>
      <c r="C227" s="11"/>
      <c r="D227" s="7" t="s">
        <v>24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 x14ac:dyDescent="0.3">
      <c r="A228" s="23"/>
      <c r="B228" s="15"/>
      <c r="C228" s="11"/>
      <c r="D228" s="7" t="s">
        <v>26</v>
      </c>
      <c r="E228" s="44"/>
      <c r="F228" s="45"/>
      <c r="G228" s="76"/>
      <c r="H228" s="76"/>
      <c r="I228" s="76"/>
      <c r="J228" s="76"/>
      <c r="K228" s="46"/>
      <c r="L228" s="69"/>
    </row>
    <row r="229" spans="1:12" ht="14.4" x14ac:dyDescent="0.3">
      <c r="A229" s="23"/>
      <c r="B229" s="15"/>
      <c r="C229" s="11"/>
      <c r="D229" s="6"/>
      <c r="E229" s="44"/>
      <c r="F229" s="45"/>
      <c r="G229" s="76"/>
      <c r="H229" s="76"/>
      <c r="I229" s="76"/>
      <c r="J229" s="76"/>
      <c r="K229" s="46"/>
      <c r="L229" s="69"/>
    </row>
    <row r="230" spans="1:12" ht="14.4" x14ac:dyDescent="0.3">
      <c r="A230" s="24"/>
      <c r="B230" s="17"/>
      <c r="C230" s="8"/>
      <c r="D230" s="18" t="s">
        <v>33</v>
      </c>
      <c r="E230" s="9"/>
      <c r="F230" s="19">
        <f>SUM(F223:F229)</f>
        <v>570</v>
      </c>
      <c r="G230" s="77">
        <f t="shared" ref="G230:J230" si="24">SUM(G223:G229)</f>
        <v>20.03</v>
      </c>
      <c r="H230" s="77">
        <f t="shared" si="24"/>
        <v>22.25</v>
      </c>
      <c r="I230" s="77">
        <f t="shared" si="24"/>
        <v>95.47</v>
      </c>
      <c r="J230" s="77">
        <f t="shared" si="24"/>
        <v>679.3</v>
      </c>
      <c r="K230" s="25"/>
      <c r="L230" s="70">
        <f t="shared" ref="L230" si="25">SUM(L223:L229)</f>
        <v>123.97</v>
      </c>
    </row>
    <row r="231" spans="1:12" ht="14.4" x14ac:dyDescent="0.3">
      <c r="A231" s="26">
        <f>A223</f>
        <v>3</v>
      </c>
      <c r="B231" s="13">
        <f>B223</f>
        <v>3</v>
      </c>
      <c r="C231" s="10" t="s">
        <v>25</v>
      </c>
      <c r="D231" s="7" t="s">
        <v>26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 x14ac:dyDescent="0.3">
      <c r="A232" s="23"/>
      <c r="B232" s="15"/>
      <c r="C232" s="11"/>
      <c r="D232" s="7" t="s">
        <v>27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 x14ac:dyDescent="0.3">
      <c r="A233" s="23"/>
      <c r="B233" s="15"/>
      <c r="C233" s="11"/>
      <c r="D233" s="7" t="s">
        <v>28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 x14ac:dyDescent="0.3">
      <c r="A234" s="23"/>
      <c r="B234" s="15"/>
      <c r="C234" s="11"/>
      <c r="D234" s="7" t="s">
        <v>29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 x14ac:dyDescent="0.3">
      <c r="A235" s="23"/>
      <c r="B235" s="15"/>
      <c r="C235" s="11"/>
      <c r="D235" s="7" t="s">
        <v>30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 x14ac:dyDescent="0.3">
      <c r="A236" s="23"/>
      <c r="B236" s="15"/>
      <c r="C236" s="11"/>
      <c r="D236" s="7" t="s">
        <v>31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 x14ac:dyDescent="0.3">
      <c r="A237" s="23"/>
      <c r="B237" s="15"/>
      <c r="C237" s="11"/>
      <c r="D237" s="7" t="s">
        <v>32</v>
      </c>
      <c r="E237" s="44"/>
      <c r="F237" s="45"/>
      <c r="G237" s="76"/>
      <c r="H237" s="76"/>
      <c r="I237" s="76"/>
      <c r="J237" s="76"/>
      <c r="K237" s="46"/>
      <c r="L237" s="69"/>
    </row>
    <row r="238" spans="1:12" ht="14.4" x14ac:dyDescent="0.3">
      <c r="A238" s="23"/>
      <c r="B238" s="15"/>
      <c r="C238" s="11"/>
      <c r="D238" s="6"/>
      <c r="E238" s="44"/>
      <c r="F238" s="45"/>
      <c r="G238" s="76"/>
      <c r="H238" s="76"/>
      <c r="I238" s="76"/>
      <c r="J238" s="76"/>
      <c r="K238" s="46"/>
      <c r="L238" s="69"/>
    </row>
    <row r="239" spans="1:12" ht="14.4" x14ac:dyDescent="0.3">
      <c r="A239" s="24"/>
      <c r="B239" s="17"/>
      <c r="C239" s="8"/>
      <c r="D239" s="18" t="s">
        <v>33</v>
      </c>
      <c r="E239" s="9"/>
      <c r="F239" s="19">
        <f>SUM(F231:F238)</f>
        <v>0</v>
      </c>
      <c r="G239" s="77">
        <f>SUM(G231:G238)</f>
        <v>0</v>
      </c>
      <c r="H239" s="77">
        <f>SUM(H231:H238)</f>
        <v>0</v>
      </c>
      <c r="I239" s="77">
        <f>SUM(I231:I238)</f>
        <v>0</v>
      </c>
      <c r="J239" s="77">
        <f>SUM(J231:J238)</f>
        <v>0</v>
      </c>
      <c r="K239" s="25"/>
      <c r="L239" s="70">
        <f ca="1">SUM(L237:L239)</f>
        <v>0</v>
      </c>
    </row>
    <row r="240" spans="1:12" ht="15.75" customHeight="1" thickBot="1" x14ac:dyDescent="0.3">
      <c r="A240" s="29">
        <f>A223</f>
        <v>3</v>
      </c>
      <c r="B240" s="30">
        <f>B223</f>
        <v>3</v>
      </c>
      <c r="C240" s="94" t="s">
        <v>4</v>
      </c>
      <c r="D240" s="95"/>
      <c r="E240" s="31"/>
      <c r="F240" s="32">
        <f>F230+F239</f>
        <v>570</v>
      </c>
      <c r="G240" s="78">
        <f t="shared" ref="G240:J240" si="26">G230+G239</f>
        <v>20.03</v>
      </c>
      <c r="H240" s="78">
        <f t="shared" si="26"/>
        <v>22.25</v>
      </c>
      <c r="I240" s="78">
        <f t="shared" si="26"/>
        <v>95.47</v>
      </c>
      <c r="J240" s="78">
        <f t="shared" si="26"/>
        <v>679.3</v>
      </c>
      <c r="K240" s="32"/>
      <c r="L240" s="60">
        <f>SUM(L223,L224,L225,L226)</f>
        <v>123.97</v>
      </c>
    </row>
    <row r="241" spans="1:12" ht="27" thickBot="1" x14ac:dyDescent="0.35">
      <c r="A241" s="20">
        <v>3</v>
      </c>
      <c r="B241" s="21">
        <v>4</v>
      </c>
      <c r="C241" s="22" t="s">
        <v>20</v>
      </c>
      <c r="D241" s="5" t="s">
        <v>21</v>
      </c>
      <c r="E241" s="54" t="s">
        <v>96</v>
      </c>
      <c r="F241" s="55">
        <v>200</v>
      </c>
      <c r="G241" s="71">
        <v>18</v>
      </c>
      <c r="H241" s="71">
        <v>11</v>
      </c>
      <c r="I241" s="71">
        <v>19</v>
      </c>
      <c r="J241" s="71">
        <v>246</v>
      </c>
      <c r="K241" s="56" t="s">
        <v>97</v>
      </c>
      <c r="L241" s="67">
        <v>87</v>
      </c>
    </row>
    <row r="242" spans="1:12" ht="14.4" x14ac:dyDescent="0.3">
      <c r="A242" s="23"/>
      <c r="B242" s="15"/>
      <c r="C242" s="11"/>
      <c r="D242" s="5" t="s">
        <v>21</v>
      </c>
      <c r="E242" s="57" t="s">
        <v>48</v>
      </c>
      <c r="F242" s="58">
        <v>180</v>
      </c>
      <c r="G242" s="72">
        <v>6.77</v>
      </c>
      <c r="H242" s="72">
        <v>6.73</v>
      </c>
      <c r="I242" s="72">
        <v>41.7</v>
      </c>
      <c r="J242" s="72">
        <v>239.8</v>
      </c>
      <c r="K242" s="59" t="s">
        <v>61</v>
      </c>
      <c r="L242" s="68">
        <v>18</v>
      </c>
    </row>
    <row r="243" spans="1:12" ht="14.4" x14ac:dyDescent="0.3">
      <c r="A243" s="23"/>
      <c r="B243" s="15"/>
      <c r="C243" s="11"/>
      <c r="D243" s="7" t="s">
        <v>22</v>
      </c>
      <c r="E243" s="57" t="s">
        <v>76</v>
      </c>
      <c r="F243" s="58">
        <v>217</v>
      </c>
      <c r="G243" s="72">
        <v>0.13</v>
      </c>
      <c r="H243" s="72">
        <v>0.2</v>
      </c>
      <c r="I243" s="72">
        <v>15.2</v>
      </c>
      <c r="J243" s="72">
        <v>62</v>
      </c>
      <c r="K243" s="59" t="s">
        <v>50</v>
      </c>
      <c r="L243" s="68">
        <v>8.9700000000000006</v>
      </c>
    </row>
    <row r="244" spans="1:12" ht="14.4" x14ac:dyDescent="0.3">
      <c r="A244" s="23"/>
      <c r="B244" s="15"/>
      <c r="C244" s="11"/>
      <c r="D244" s="7" t="s">
        <v>23</v>
      </c>
      <c r="E244" s="57" t="s">
        <v>57</v>
      </c>
      <c r="F244" s="58">
        <v>60</v>
      </c>
      <c r="G244" s="72">
        <v>3.96</v>
      </c>
      <c r="H244" s="72">
        <v>0.72</v>
      </c>
      <c r="I244" s="72">
        <v>20.52</v>
      </c>
      <c r="J244" s="72">
        <v>99.24</v>
      </c>
      <c r="K244" s="59" t="s">
        <v>56</v>
      </c>
      <c r="L244" s="68">
        <v>10</v>
      </c>
    </row>
    <row r="245" spans="1:12" ht="14.4" x14ac:dyDescent="0.3">
      <c r="A245" s="23"/>
      <c r="B245" s="15"/>
      <c r="C245" s="11"/>
      <c r="D245" s="7" t="s">
        <v>24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 x14ac:dyDescent="0.3">
      <c r="A246" s="23"/>
      <c r="B246" s="15"/>
      <c r="C246" s="11"/>
      <c r="D246" s="7" t="s">
        <v>26</v>
      </c>
      <c r="E246" s="44"/>
      <c r="F246" s="45"/>
      <c r="G246" s="76"/>
      <c r="H246" s="76"/>
      <c r="I246" s="76"/>
      <c r="J246" s="76"/>
      <c r="K246" s="46"/>
      <c r="L246" s="69"/>
    </row>
    <row r="247" spans="1:12" ht="14.4" x14ac:dyDescent="0.3">
      <c r="A247" s="23"/>
      <c r="B247" s="15"/>
      <c r="C247" s="11"/>
      <c r="D247" s="6"/>
      <c r="E247" s="44"/>
      <c r="F247" s="45"/>
      <c r="G247" s="76"/>
      <c r="H247" s="76"/>
      <c r="I247" s="76"/>
      <c r="J247" s="76"/>
      <c r="K247" s="46"/>
      <c r="L247" s="69"/>
    </row>
    <row r="248" spans="1:12" ht="14.4" x14ac:dyDescent="0.3">
      <c r="A248" s="24"/>
      <c r="B248" s="17"/>
      <c r="C248" s="8"/>
      <c r="D248" s="18" t="s">
        <v>33</v>
      </c>
      <c r="E248" s="9"/>
      <c r="F248" s="19">
        <f>SUM(F241:F247)</f>
        <v>657</v>
      </c>
      <c r="G248" s="77">
        <f t="shared" ref="G248:J248" si="27">SUM(G241:G247)</f>
        <v>28.86</v>
      </c>
      <c r="H248" s="77">
        <f t="shared" si="27"/>
        <v>18.649999999999999</v>
      </c>
      <c r="I248" s="77">
        <f t="shared" si="27"/>
        <v>96.42</v>
      </c>
      <c r="J248" s="77">
        <f t="shared" si="27"/>
        <v>647.04</v>
      </c>
      <c r="K248" s="25"/>
      <c r="L248" s="70">
        <f>SUM(L241:L246)</f>
        <v>123.97</v>
      </c>
    </row>
    <row r="249" spans="1:12" ht="14.4" x14ac:dyDescent="0.3">
      <c r="A249" s="26">
        <f>A241</f>
        <v>3</v>
      </c>
      <c r="B249" s="13">
        <f>B241</f>
        <v>4</v>
      </c>
      <c r="C249" s="10" t="s">
        <v>25</v>
      </c>
      <c r="D249" s="7" t="s">
        <v>26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 x14ac:dyDescent="0.3">
      <c r="A250" s="23"/>
      <c r="B250" s="15"/>
      <c r="C250" s="11"/>
      <c r="D250" s="7" t="s">
        <v>27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 x14ac:dyDescent="0.3">
      <c r="A251" s="23"/>
      <c r="B251" s="15"/>
      <c r="C251" s="11"/>
      <c r="D251" s="7" t="s">
        <v>28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 x14ac:dyDescent="0.3">
      <c r="A252" s="23"/>
      <c r="B252" s="15"/>
      <c r="C252" s="11"/>
      <c r="D252" s="7" t="s">
        <v>29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 x14ac:dyDescent="0.3">
      <c r="A253" s="23"/>
      <c r="B253" s="15"/>
      <c r="C253" s="11"/>
      <c r="D253" s="7" t="s">
        <v>30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 x14ac:dyDescent="0.3">
      <c r="A254" s="23"/>
      <c r="B254" s="15"/>
      <c r="C254" s="11"/>
      <c r="D254" s="7" t="s">
        <v>31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 x14ac:dyDescent="0.3">
      <c r="A255" s="23"/>
      <c r="B255" s="15"/>
      <c r="C255" s="11"/>
      <c r="D255" s="7" t="s">
        <v>32</v>
      </c>
      <c r="E255" s="44"/>
      <c r="F255" s="45"/>
      <c r="G255" s="76"/>
      <c r="H255" s="76"/>
      <c r="I255" s="76"/>
      <c r="J255" s="76"/>
      <c r="K255" s="46"/>
      <c r="L255" s="69"/>
    </row>
    <row r="256" spans="1:12" ht="14.4" x14ac:dyDescent="0.3">
      <c r="A256" s="23"/>
      <c r="B256" s="15"/>
      <c r="C256" s="11"/>
      <c r="D256" s="6"/>
      <c r="E256" s="44"/>
      <c r="F256" s="45"/>
      <c r="G256" s="76"/>
      <c r="H256" s="76"/>
      <c r="I256" s="76"/>
      <c r="J256" s="76"/>
      <c r="K256" s="46"/>
      <c r="L256" s="69"/>
    </row>
    <row r="257" spans="1:12" ht="14.4" x14ac:dyDescent="0.3">
      <c r="A257" s="24"/>
      <c r="B257" s="17"/>
      <c r="C257" s="8"/>
      <c r="D257" s="18" t="s">
        <v>33</v>
      </c>
      <c r="E257" s="9"/>
      <c r="F257" s="19">
        <f>SUM(F249:F256)</f>
        <v>0</v>
      </c>
      <c r="G257" s="77">
        <f>SUM(G249:G256)</f>
        <v>0</v>
      </c>
      <c r="H257" s="77">
        <f>SUM(H249:H256)</f>
        <v>0</v>
      </c>
      <c r="I257" s="77">
        <f>SUM(I249:I256)</f>
        <v>0</v>
      </c>
      <c r="J257" s="77">
        <f>SUM(J249:J256)</f>
        <v>0</v>
      </c>
      <c r="K257" s="25"/>
      <c r="L257" s="70">
        <f ca="1">SUM(L255:L257)</f>
        <v>0</v>
      </c>
    </row>
    <row r="258" spans="1:12" ht="15" thickBot="1" x14ac:dyDescent="0.3">
      <c r="A258" s="35">
        <f>A241</f>
        <v>3</v>
      </c>
      <c r="B258" s="36">
        <f>B241</f>
        <v>4</v>
      </c>
      <c r="C258" s="96" t="s">
        <v>4</v>
      </c>
      <c r="D258" s="97"/>
      <c r="E258" s="37"/>
      <c r="F258" s="38">
        <f>F248+F257</f>
        <v>657</v>
      </c>
      <c r="G258" s="80">
        <f t="shared" ref="G258:J258" si="28">G248+G257</f>
        <v>28.86</v>
      </c>
      <c r="H258" s="80">
        <f t="shared" si="28"/>
        <v>18.649999999999999</v>
      </c>
      <c r="I258" s="80">
        <f t="shared" si="28"/>
        <v>96.42</v>
      </c>
      <c r="J258" s="80">
        <f t="shared" si="28"/>
        <v>647.04</v>
      </c>
      <c r="K258" s="38"/>
      <c r="L258" s="61">
        <f>SUM(L246,L241,L242,L243,L244)</f>
        <v>123.97</v>
      </c>
    </row>
    <row r="259" spans="1:12" ht="15" thickBot="1" x14ac:dyDescent="0.35">
      <c r="A259" s="20">
        <v>3</v>
      </c>
      <c r="B259" s="21">
        <v>5</v>
      </c>
      <c r="C259" s="22" t="s">
        <v>20</v>
      </c>
      <c r="D259" s="5" t="s">
        <v>21</v>
      </c>
      <c r="E259" s="54" t="s">
        <v>107</v>
      </c>
      <c r="F259" s="55">
        <v>100</v>
      </c>
      <c r="G259" s="71">
        <v>7</v>
      </c>
      <c r="H259" s="71">
        <v>16</v>
      </c>
      <c r="I259" s="71">
        <v>13</v>
      </c>
      <c r="J259" s="91">
        <v>217</v>
      </c>
      <c r="K259" s="56" t="s">
        <v>108</v>
      </c>
      <c r="L259" s="67">
        <v>65.3</v>
      </c>
    </row>
    <row r="260" spans="1:12" ht="14.4" x14ac:dyDescent="0.3">
      <c r="A260" s="23"/>
      <c r="B260" s="15"/>
      <c r="C260" s="11"/>
      <c r="D260" s="5" t="s">
        <v>21</v>
      </c>
      <c r="E260" s="44" t="s">
        <v>93</v>
      </c>
      <c r="F260" s="45">
        <v>180</v>
      </c>
      <c r="G260" s="76">
        <v>6.7</v>
      </c>
      <c r="H260" s="76">
        <v>2.73</v>
      </c>
      <c r="I260" s="76">
        <v>28.77</v>
      </c>
      <c r="J260" s="92">
        <v>233.75</v>
      </c>
      <c r="K260" s="46" t="s">
        <v>58</v>
      </c>
      <c r="L260" s="69">
        <v>28</v>
      </c>
    </row>
    <row r="261" spans="1:12" ht="14.4" x14ac:dyDescent="0.3">
      <c r="A261" s="23"/>
      <c r="B261" s="15"/>
      <c r="C261" s="11"/>
      <c r="D261" s="7" t="s">
        <v>26</v>
      </c>
      <c r="E261" s="85" t="s">
        <v>106</v>
      </c>
      <c r="F261" s="89">
        <v>100</v>
      </c>
      <c r="G261" s="72">
        <v>1</v>
      </c>
      <c r="H261" s="72">
        <v>0</v>
      </c>
      <c r="I261" s="72">
        <v>2</v>
      </c>
      <c r="J261" s="72">
        <v>83</v>
      </c>
      <c r="K261" s="59" t="s">
        <v>104</v>
      </c>
      <c r="L261" s="68">
        <v>11.7</v>
      </c>
    </row>
    <row r="262" spans="1:12" ht="14.4" x14ac:dyDescent="0.3">
      <c r="A262" s="23"/>
      <c r="B262" s="15"/>
      <c r="C262" s="11"/>
      <c r="D262" s="7" t="s">
        <v>22</v>
      </c>
      <c r="E262" s="57" t="s">
        <v>76</v>
      </c>
      <c r="F262" s="58">
        <v>217</v>
      </c>
      <c r="G262" s="72">
        <v>0.13</v>
      </c>
      <c r="H262" s="72">
        <v>0.2</v>
      </c>
      <c r="I262" s="72">
        <v>15.2</v>
      </c>
      <c r="J262" s="93">
        <v>62</v>
      </c>
      <c r="K262" s="59" t="s">
        <v>44</v>
      </c>
      <c r="L262" s="68">
        <v>8.9700000000000006</v>
      </c>
    </row>
    <row r="263" spans="1:12" ht="14.4" x14ac:dyDescent="0.3">
      <c r="A263" s="23"/>
      <c r="B263" s="15"/>
      <c r="C263" s="11"/>
      <c r="D263" s="7" t="s">
        <v>23</v>
      </c>
      <c r="E263" s="57" t="s">
        <v>57</v>
      </c>
      <c r="F263" s="58">
        <v>60</v>
      </c>
      <c r="G263" s="72">
        <v>3.96</v>
      </c>
      <c r="H263" s="72">
        <v>0.72</v>
      </c>
      <c r="I263" s="72">
        <v>20.52</v>
      </c>
      <c r="J263" s="93">
        <v>99.24</v>
      </c>
      <c r="K263" s="59" t="s">
        <v>56</v>
      </c>
      <c r="L263" s="68">
        <v>10</v>
      </c>
    </row>
    <row r="264" spans="1:12" ht="14.4" x14ac:dyDescent="0.3">
      <c r="A264" s="23"/>
      <c r="B264" s="15"/>
      <c r="C264" s="11"/>
      <c r="D264" s="7" t="s">
        <v>24</v>
      </c>
      <c r="E264" s="44"/>
      <c r="F264" s="45"/>
      <c r="G264" s="76"/>
      <c r="H264" s="76"/>
      <c r="I264" s="76"/>
      <c r="J264" s="81"/>
      <c r="K264" s="46"/>
      <c r="L264" s="69"/>
    </row>
    <row r="265" spans="1:12" ht="14.4" x14ac:dyDescent="0.3">
      <c r="A265" s="23"/>
      <c r="B265" s="15"/>
      <c r="C265" s="11"/>
      <c r="D265" s="7" t="s">
        <v>26</v>
      </c>
      <c r="E265" s="44"/>
      <c r="F265" s="45"/>
      <c r="G265" s="76"/>
      <c r="H265" s="76"/>
      <c r="I265" s="76"/>
      <c r="J265" s="82"/>
      <c r="K265" s="46"/>
      <c r="L265" s="69"/>
    </row>
    <row r="266" spans="1:12" ht="14.4" x14ac:dyDescent="0.3">
      <c r="A266" s="23"/>
      <c r="B266" s="15"/>
      <c r="C266" s="11"/>
      <c r="D266" s="6"/>
      <c r="E266" s="44"/>
      <c r="F266" s="45"/>
      <c r="G266" s="76"/>
      <c r="H266" s="76"/>
      <c r="I266" s="76"/>
      <c r="J266" s="76"/>
      <c r="K266" s="46"/>
      <c r="L266" s="69"/>
    </row>
    <row r="267" spans="1:12" ht="14.4" x14ac:dyDescent="0.3">
      <c r="A267" s="24"/>
      <c r="B267" s="17"/>
      <c r="C267" s="8"/>
      <c r="D267" s="18" t="s">
        <v>33</v>
      </c>
      <c r="E267" s="9"/>
      <c r="F267" s="19">
        <f>SUM(F259:F266)</f>
        <v>657</v>
      </c>
      <c r="G267" s="77">
        <f t="shared" ref="G267:J267" si="29">SUM(G259:G266)</f>
        <v>18.79</v>
      </c>
      <c r="H267" s="77">
        <f t="shared" si="29"/>
        <v>19.649999999999999</v>
      </c>
      <c r="I267" s="77">
        <f t="shared" si="29"/>
        <v>79.489999999999995</v>
      </c>
      <c r="J267" s="77">
        <f t="shared" si="29"/>
        <v>694.99</v>
      </c>
      <c r="K267" s="25"/>
      <c r="L267" s="70">
        <f t="shared" ref="L267" si="30">SUM(L259:L266)</f>
        <v>123.97</v>
      </c>
    </row>
    <row r="268" spans="1:12" ht="14.4" x14ac:dyDescent="0.3">
      <c r="A268" s="26">
        <f>A259</f>
        <v>3</v>
      </c>
      <c r="B268" s="13">
        <f>B259</f>
        <v>5</v>
      </c>
      <c r="C268" s="10" t="s">
        <v>25</v>
      </c>
      <c r="D268" s="7" t="s">
        <v>26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 x14ac:dyDescent="0.3">
      <c r="A269" s="23"/>
      <c r="B269" s="15"/>
      <c r="C269" s="11"/>
      <c r="D269" s="7" t="s">
        <v>27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 x14ac:dyDescent="0.3">
      <c r="A270" s="23"/>
      <c r="B270" s="15"/>
      <c r="C270" s="11"/>
      <c r="D270" s="7" t="s">
        <v>28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 x14ac:dyDescent="0.3">
      <c r="A271" s="23"/>
      <c r="B271" s="15"/>
      <c r="C271" s="11"/>
      <c r="D271" s="7" t="s">
        <v>29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 x14ac:dyDescent="0.3">
      <c r="A272" s="23"/>
      <c r="B272" s="15"/>
      <c r="C272" s="11"/>
      <c r="D272" s="7" t="s">
        <v>30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 x14ac:dyDescent="0.3">
      <c r="A273" s="23"/>
      <c r="B273" s="15"/>
      <c r="C273" s="11"/>
      <c r="D273" s="7" t="s">
        <v>31</v>
      </c>
      <c r="E273" s="44"/>
      <c r="F273" s="45"/>
      <c r="G273" s="76"/>
      <c r="H273" s="76"/>
      <c r="I273" s="76"/>
      <c r="J273" s="76"/>
      <c r="K273" s="46"/>
      <c r="L273" s="69"/>
    </row>
    <row r="274" spans="1:12" ht="14.4" x14ac:dyDescent="0.3">
      <c r="A274" s="23"/>
      <c r="B274" s="15"/>
      <c r="C274" s="11"/>
      <c r="D274" s="7" t="s">
        <v>32</v>
      </c>
      <c r="E274" s="44"/>
      <c r="F274" s="45"/>
      <c r="G274" s="76"/>
      <c r="H274" s="76"/>
      <c r="I274" s="76"/>
      <c r="J274" s="76"/>
      <c r="K274" s="46"/>
      <c r="L274" s="69"/>
    </row>
    <row r="275" spans="1:12" ht="14.4" x14ac:dyDescent="0.3">
      <c r="A275" s="23"/>
      <c r="B275" s="15"/>
      <c r="C275" s="11"/>
      <c r="D275" s="6"/>
      <c r="E275" s="44"/>
      <c r="F275" s="45"/>
      <c r="G275" s="76"/>
      <c r="H275" s="76"/>
      <c r="I275" s="76"/>
      <c r="J275" s="76"/>
      <c r="K275" s="46"/>
      <c r="L275" s="69"/>
    </row>
    <row r="276" spans="1:12" ht="14.4" x14ac:dyDescent="0.3">
      <c r="A276" s="24"/>
      <c r="B276" s="17"/>
      <c r="C276" s="8"/>
      <c r="D276" s="18" t="s">
        <v>33</v>
      </c>
      <c r="E276" s="9"/>
      <c r="F276" s="19">
        <f>SUM(F268:F275)</f>
        <v>0</v>
      </c>
      <c r="G276" s="77"/>
      <c r="H276" s="77"/>
      <c r="I276" s="77"/>
      <c r="J276" s="77"/>
      <c r="K276" s="19"/>
      <c r="L276" s="70"/>
    </row>
    <row r="277" spans="1:12" ht="15" thickBot="1" x14ac:dyDescent="0.3">
      <c r="A277" s="35">
        <f>A259</f>
        <v>3</v>
      </c>
      <c r="B277" s="36">
        <f>B259</f>
        <v>5</v>
      </c>
      <c r="C277" s="96" t="s">
        <v>4</v>
      </c>
      <c r="D277" s="97"/>
      <c r="E277" s="37"/>
      <c r="F277" s="38">
        <f>F267+F276</f>
        <v>657</v>
      </c>
      <c r="G277" s="80">
        <f t="shared" ref="G277:J277" si="31">G267+G276</f>
        <v>18.79</v>
      </c>
      <c r="H277" s="80">
        <f t="shared" si="31"/>
        <v>19.649999999999999</v>
      </c>
      <c r="I277" s="80">
        <f t="shared" si="31"/>
        <v>79.489999999999995</v>
      </c>
      <c r="J277" s="80">
        <f t="shared" si="31"/>
        <v>694.99</v>
      </c>
      <c r="K277" s="38"/>
      <c r="L277" s="61">
        <f>L267+L276</f>
        <v>123.97</v>
      </c>
    </row>
    <row r="278" spans="1:12" ht="26.25" customHeight="1" thickBot="1" x14ac:dyDescent="0.3">
      <c r="A278" s="27"/>
      <c r="B278" s="28"/>
      <c r="C278" s="49" t="s">
        <v>5</v>
      </c>
      <c r="D278" s="49"/>
      <c r="E278" s="49"/>
      <c r="F278" s="39">
        <f>(F23+F41+F59+F77+F95+F113+F131+F149+F168+F186+F204+F222+F240+F258+F277)/(IF(F23=0,0,1)+(IF(F41=0,0,1)+IF(F59=0,0,1)+IF(F77=0,0,1)+IF(F95=0,0,1)+IF(F113=0,0,1)+IF(F131=0,0,1)+IF(F149=0,0,1)+IF(F168=0,0,1)+IF(F186=0,0,1)+IF(F204=0,0,1)+IF(F222=0,0,1)+IF(F240=0,0,1)+IF(F258=0,0,1)+IF(F277=0,0,1)))</f>
        <v>581.73333333333335</v>
      </c>
      <c r="G278" s="83">
        <f>(G23+G41+G59+G77+G95+G113+G131+G149+G168+G186+G204+G222+G240+G258+G277)/(IF(G23=0,0,1)+(IF(G41=0,0,1)+IF(G59=0,0,1)+IF(G77=0,0,1)+IF(G95=0,0,1)+IF(G113=0,0,1)+IF(G131=0,0,1)+IF(G149=0,0,1)+IF(G168=0,0,1)+IF(G186=0,0,1)+IF(G204=0,0,1)+IF(G222=0,0,1)+IF(G240=0,0,1)+IF(G258=0,0,1)+IF(G277=0,0,1)))</f>
        <v>21.421333333333337</v>
      </c>
      <c r="H278" s="83">
        <f t="shared" ref="H278:J278" si="32">(H23+H41+H59+H77+H95+H113+H131+H149+H168+H186+H204+H222+H240+H258+H277)/(IF(H23=0,0,1)+(IF(H41=0,0,1)+IF(H59=0,0,1)+IF(H77=0,0,1)+IF(H95=0,0,1)+IF(H113=0,0,1)+IF(H131=0,0,1)+IF(H149=0,0,1)+IF(H168=0,0,1)+IF(H186=0,0,1)+IF(H204=0,0,1)+IF(H222=0,0,1)+IF(H240=0,0,1)+IF(H258=0,0,1)+IF(H277=0,0,1)))</f>
        <v>21.60733333333333</v>
      </c>
      <c r="I278" s="83">
        <f t="shared" si="32"/>
        <v>92.316000000000017</v>
      </c>
      <c r="J278" s="83">
        <f t="shared" si="32"/>
        <v>646.71199999999988</v>
      </c>
      <c r="K278" s="39"/>
      <c r="L278" s="84">
        <f>(L41+L59+L77+L95+L113+L131+L149+L168+L186+L204+L222+L240+L258+L277)/(IF(L41=0,0,1)+IF(L59=0,0,1)+IF(L77=0,0,1)+IF(L95=0,0,1)+IF(L113=0,0,1)+IF(L131=0,0,1)+IF(L149=0,0,1)+IF(L168=0,0,1)+IF(L186=0,0,1)+IF(L204=0,0,1)+IF(L222=0,0,1)+IF(L240=0,0,1)+IF(L258=0,0,1)+IF(L277=0,0,1))</f>
        <v>123.97000000000001</v>
      </c>
    </row>
  </sheetData>
  <mergeCells count="18">
    <mergeCell ref="C1:E1"/>
    <mergeCell ref="H1:K1"/>
    <mergeCell ref="H2:K2"/>
    <mergeCell ref="C41:D41"/>
    <mergeCell ref="C59:D59"/>
    <mergeCell ref="C222:D222"/>
    <mergeCell ref="C240:D240"/>
    <mergeCell ref="C277:D277"/>
    <mergeCell ref="C131:D131"/>
    <mergeCell ref="C23:D23"/>
    <mergeCell ref="C77:D77"/>
    <mergeCell ref="C95:D95"/>
    <mergeCell ref="C113:D113"/>
    <mergeCell ref="C258:D258"/>
    <mergeCell ref="C149:D149"/>
    <mergeCell ref="C168:D168"/>
    <mergeCell ref="C186:D186"/>
    <mergeCell ref="C204:D2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2026-09-30T10:30:15Z</dcterms:modified>
</cp:coreProperties>
</file>