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3465" windowWidth="19230" windowHeight="8595"/>
  </bookViews>
  <sheets>
    <sheet name="Лист1" sheetId="2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K116" i="2" l="1"/>
  <c r="J116" i="2"/>
  <c r="I116" i="2"/>
  <c r="H116" i="2"/>
  <c r="G116" i="2"/>
  <c r="F116" i="2"/>
  <c r="K115" i="2"/>
  <c r="J115" i="2"/>
  <c r="I115" i="2"/>
  <c r="H115" i="2"/>
  <c r="G115" i="2"/>
  <c r="F115" i="2"/>
  <c r="K114" i="2"/>
  <c r="J114" i="2"/>
  <c r="I114" i="2"/>
  <c r="H114" i="2"/>
  <c r="G114" i="2"/>
  <c r="F114" i="2"/>
  <c r="K113" i="2"/>
  <c r="J113" i="2"/>
  <c r="I113" i="2"/>
  <c r="H113" i="2"/>
  <c r="G113" i="2"/>
  <c r="F113" i="2"/>
  <c r="K112" i="2"/>
  <c r="J112" i="2"/>
  <c r="I112" i="2"/>
  <c r="H112" i="2"/>
  <c r="G112" i="2"/>
  <c r="F112" i="2"/>
  <c r="K111" i="2"/>
  <c r="J111" i="2"/>
  <c r="I111" i="2"/>
  <c r="H111" i="2"/>
  <c r="G111" i="2"/>
  <c r="F111" i="2"/>
  <c r="K110" i="2"/>
  <c r="J110" i="2"/>
  <c r="I110" i="2"/>
  <c r="H110" i="2"/>
  <c r="G110" i="2"/>
  <c r="F110" i="2"/>
  <c r="K104" i="2"/>
  <c r="J104" i="2"/>
  <c r="I104" i="2"/>
  <c r="H104" i="2"/>
  <c r="G104" i="2"/>
  <c r="F104" i="2"/>
  <c r="K103" i="2"/>
  <c r="J103" i="2"/>
  <c r="I103" i="2"/>
  <c r="H103" i="2"/>
  <c r="G103" i="2"/>
  <c r="F103" i="2"/>
  <c r="K102" i="2"/>
  <c r="J102" i="2"/>
  <c r="I102" i="2"/>
  <c r="H102" i="2"/>
  <c r="G102" i="2"/>
  <c r="F102" i="2"/>
  <c r="K101" i="2"/>
  <c r="J101" i="2"/>
  <c r="I101" i="2"/>
  <c r="H101" i="2"/>
  <c r="G101" i="2"/>
  <c r="F101" i="2"/>
  <c r="F51" i="2" l="1"/>
  <c r="G51" i="2"/>
  <c r="H51" i="2"/>
  <c r="I51" i="2"/>
  <c r="J51" i="2"/>
  <c r="L51" i="2"/>
  <c r="F13" i="2"/>
  <c r="G13" i="2"/>
  <c r="G24" i="2" s="1"/>
  <c r="H13" i="2"/>
  <c r="I13" i="2"/>
  <c r="J13" i="2"/>
  <c r="L13" i="2"/>
  <c r="L24" i="2" s="1"/>
  <c r="F23" i="2"/>
  <c r="G23" i="2"/>
  <c r="H23" i="2"/>
  <c r="I23" i="2"/>
  <c r="I24" i="2" s="1"/>
  <c r="J23" i="2"/>
  <c r="L23" i="2"/>
  <c r="A14" i="2"/>
  <c r="B14" i="2"/>
  <c r="A24" i="2"/>
  <c r="B24" i="2"/>
  <c r="F32" i="2"/>
  <c r="G32" i="2"/>
  <c r="H32" i="2"/>
  <c r="I32" i="2"/>
  <c r="J32" i="2"/>
  <c r="L32" i="2"/>
  <c r="L43" i="2" s="1"/>
  <c r="A33" i="2"/>
  <c r="B33" i="2"/>
  <c r="F42" i="2"/>
  <c r="G42" i="2"/>
  <c r="H42" i="2"/>
  <c r="H43" i="2" s="1"/>
  <c r="I42" i="2"/>
  <c r="I43" i="2" s="1"/>
  <c r="J42" i="2"/>
  <c r="L42" i="2"/>
  <c r="A43" i="2"/>
  <c r="B43" i="2"/>
  <c r="F43" i="2"/>
  <c r="G43" i="2"/>
  <c r="J43" i="2"/>
  <c r="A52" i="2"/>
  <c r="B52" i="2"/>
  <c r="F61" i="2"/>
  <c r="G61" i="2"/>
  <c r="H61" i="2"/>
  <c r="I61" i="2"/>
  <c r="J61" i="2"/>
  <c r="L61" i="2"/>
  <c r="L62" i="2" s="1"/>
  <c r="A62" i="2"/>
  <c r="B62" i="2"/>
  <c r="J62" i="2"/>
  <c r="F70" i="2"/>
  <c r="G70" i="2"/>
  <c r="H70" i="2"/>
  <c r="I70" i="2"/>
  <c r="J70" i="2"/>
  <c r="L70" i="2"/>
  <c r="A71" i="2"/>
  <c r="B71" i="2"/>
  <c r="F80" i="2"/>
  <c r="G80" i="2"/>
  <c r="H80" i="2"/>
  <c r="I80" i="2"/>
  <c r="I81" i="2" s="1"/>
  <c r="J80" i="2"/>
  <c r="L80" i="2"/>
  <c r="A81" i="2"/>
  <c r="B81" i="2"/>
  <c r="F81" i="2"/>
  <c r="G81" i="2"/>
  <c r="H81" i="2"/>
  <c r="J81" i="2"/>
  <c r="F89" i="2"/>
  <c r="G89" i="2"/>
  <c r="H89" i="2"/>
  <c r="I89" i="2"/>
  <c r="J89" i="2"/>
  <c r="L89" i="2"/>
  <c r="A90" i="2"/>
  <c r="B90" i="2"/>
  <c r="F99" i="2"/>
  <c r="G99" i="2"/>
  <c r="H99" i="2"/>
  <c r="H100" i="2" s="1"/>
  <c r="I99" i="2"/>
  <c r="J99" i="2"/>
  <c r="J100" i="2" s="1"/>
  <c r="L99" i="2"/>
  <c r="L100" i="2" s="1"/>
  <c r="A100" i="2"/>
  <c r="B100" i="2"/>
  <c r="F108" i="2"/>
  <c r="G108" i="2"/>
  <c r="H108" i="2"/>
  <c r="I108" i="2"/>
  <c r="J108" i="2"/>
  <c r="L108" i="2"/>
  <c r="A109" i="2"/>
  <c r="B109" i="2"/>
  <c r="F118" i="2"/>
  <c r="G118" i="2"/>
  <c r="G119" i="2" s="1"/>
  <c r="H118" i="2"/>
  <c r="H119" i="2" s="1"/>
  <c r="I118" i="2"/>
  <c r="J118" i="2"/>
  <c r="J119" i="2" s="1"/>
  <c r="L118" i="2"/>
  <c r="A119" i="2"/>
  <c r="B119" i="2"/>
  <c r="F127" i="2"/>
  <c r="G127" i="2"/>
  <c r="H127" i="2"/>
  <c r="I127" i="2"/>
  <c r="J127" i="2"/>
  <c r="L127" i="2"/>
  <c r="A128" i="2"/>
  <c r="B128" i="2"/>
  <c r="F137" i="2"/>
  <c r="G137" i="2"/>
  <c r="G138" i="2" s="1"/>
  <c r="H137" i="2"/>
  <c r="I137" i="2"/>
  <c r="J137" i="2"/>
  <c r="L137" i="2"/>
  <c r="A138" i="2"/>
  <c r="B138" i="2"/>
  <c r="F138" i="2"/>
  <c r="H138" i="2"/>
  <c r="F146" i="2"/>
  <c r="G146" i="2"/>
  <c r="H146" i="2"/>
  <c r="I146" i="2"/>
  <c r="J146" i="2"/>
  <c r="L146" i="2"/>
  <c r="A147" i="2"/>
  <c r="B147" i="2"/>
  <c r="F156" i="2"/>
  <c r="G156" i="2"/>
  <c r="H156" i="2"/>
  <c r="I156" i="2"/>
  <c r="J156" i="2"/>
  <c r="J157" i="2" s="1"/>
  <c r="L156" i="2"/>
  <c r="L157" i="2" s="1"/>
  <c r="A157" i="2"/>
  <c r="B157" i="2"/>
  <c r="F157" i="2"/>
  <c r="H157" i="2"/>
  <c r="F165" i="2"/>
  <c r="G165" i="2"/>
  <c r="H165" i="2"/>
  <c r="I165" i="2"/>
  <c r="J165" i="2"/>
  <c r="L165" i="2"/>
  <c r="A166" i="2"/>
  <c r="B166" i="2"/>
  <c r="F175" i="2"/>
  <c r="G175" i="2"/>
  <c r="H175" i="2"/>
  <c r="I175" i="2"/>
  <c r="I176" i="2" s="1"/>
  <c r="J175" i="2"/>
  <c r="J176" i="2" s="1"/>
  <c r="L175" i="2"/>
  <c r="A176" i="2"/>
  <c r="B176" i="2"/>
  <c r="H176" i="2"/>
  <c r="F184" i="2"/>
  <c r="G184" i="2"/>
  <c r="H184" i="2"/>
  <c r="I184" i="2"/>
  <c r="J184" i="2"/>
  <c r="L184" i="2"/>
  <c r="A185" i="2"/>
  <c r="B185" i="2"/>
  <c r="F194" i="2"/>
  <c r="G194" i="2"/>
  <c r="H194" i="2"/>
  <c r="I194" i="2"/>
  <c r="J194" i="2"/>
  <c r="J195" i="2" s="1"/>
  <c r="L194" i="2"/>
  <c r="L195" i="2" s="1"/>
  <c r="A195" i="2"/>
  <c r="B195" i="2"/>
  <c r="F195" i="2"/>
  <c r="G195" i="2"/>
  <c r="H195" i="2"/>
  <c r="G157" i="2" l="1"/>
  <c r="I100" i="2"/>
  <c r="L138" i="2"/>
  <c r="F119" i="2"/>
  <c r="L119" i="2"/>
  <c r="G100" i="2"/>
  <c r="G62" i="2"/>
  <c r="F62" i="2"/>
  <c r="I195" i="2"/>
  <c r="G176" i="2"/>
  <c r="F176" i="2"/>
  <c r="L176" i="2"/>
  <c r="I157" i="2"/>
  <c r="J138" i="2"/>
  <c r="I138" i="2"/>
  <c r="I119" i="2"/>
  <c r="F100" i="2"/>
  <c r="L81" i="2"/>
  <c r="H62" i="2"/>
  <c r="I62" i="2"/>
  <c r="H24" i="2"/>
  <c r="F24" i="2"/>
  <c r="J24" i="2"/>
  <c r="G196" i="2" l="1"/>
  <c r="J196" i="2"/>
  <c r="L196" i="2"/>
  <c r="F196" i="2"/>
  <c r="I196" i="2"/>
  <c r="H196" i="2"/>
</calcChain>
</file>

<file path=xl/sharedStrings.xml><?xml version="1.0" encoding="utf-8"?>
<sst xmlns="http://schemas.openxmlformats.org/spreadsheetml/2006/main" count="411" uniqueCount="123">
  <si>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</si>
  <si>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</si>
  <si>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</si>
  <si>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</si>
  <si>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</si>
  <si>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</si>
  <si>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</si>
  <si>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</si>
  <si>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</si>
  <si>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</si>
  <si>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</si>
  <si>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</si>
  <si>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</si>
  <si>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</si>
  <si>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</si>
  <si>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</si>
  <si>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</si>
  <si>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</si>
  <si>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</si>
  <si>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</si>
  <si>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</si>
  <si>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</si>
  <si>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</si>
  <si>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</si>
  <si>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</si>
  <si>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</si>
  <si>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</si>
  <si>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</si>
  <si>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</si>
  <si>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</si>
  <si>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</si>
  <si>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</si>
  <si>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</si>
  <si>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</si>
  <si>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</si>
  <si>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</si>
  <si>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</si>
  <si>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</si>
  <si>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</si>
  <si>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Лицей №2</t>
  </si>
  <si>
    <t>директор МОУ Лицей №2</t>
  </si>
  <si>
    <t>О.В. Кузнецова</t>
  </si>
  <si>
    <t>ТТК 103</t>
  </si>
  <si>
    <t>Чай с сахаром</t>
  </si>
  <si>
    <t>ТТК 6</t>
  </si>
  <si>
    <t>Суп картофельный с бобовыми (горох)</t>
  </si>
  <si>
    <t>Чай с сахаром каркаде</t>
  </si>
  <si>
    <t>ТТК 43</t>
  </si>
  <si>
    <t>ТТК 241</t>
  </si>
  <si>
    <t>ТТК 7</t>
  </si>
  <si>
    <t>Чай с сахаром и лимоном</t>
  </si>
  <si>
    <t>ТТК 301</t>
  </si>
  <si>
    <t>Щи из свежей капусты с картофелем</t>
  </si>
  <si>
    <t>ТТК 47</t>
  </si>
  <si>
    <t>ТТК 302</t>
  </si>
  <si>
    <t>МАКАРОННЫЕ ИЗДЕЛИЯ ОТВАРНЫЕ</t>
  </si>
  <si>
    <t>ЖАРКОЕ ПО-ДЕРЕВЕНСКИ</t>
  </si>
  <si>
    <t>Свекла с маслом</t>
  </si>
  <si>
    <t>яйцо</t>
  </si>
  <si>
    <t>Хлеб пшеничный 60</t>
  </si>
  <si>
    <t>Хлеб пшеничный 50</t>
  </si>
  <si>
    <t>Хлеб пшеничный 40</t>
  </si>
  <si>
    <t>Хлеб пшеничный 30</t>
  </si>
  <si>
    <t>Хлеб пеклеванный 60</t>
  </si>
  <si>
    <t>ТТК 48</t>
  </si>
  <si>
    <t>ТТК 129</t>
  </si>
  <si>
    <t>ТТК 543</t>
  </si>
  <si>
    <t>КАША МОЛОЧНАЯ ИЗ РИСА И ПШЕНА ДРУЖБА С МАСЛОМ</t>
  </si>
  <si>
    <t>Блинчики с молоком цельным сгущеным с сахаром</t>
  </si>
  <si>
    <t>КОТЛЕТА ДОМАШНЯЯ</t>
  </si>
  <si>
    <t>Хлеб пеклеванный 40</t>
  </si>
  <si>
    <t>МАКАРОННЫЕ ИЗДЕЛИЯ ОТВАРНЫЕ 160</t>
  </si>
  <si>
    <t>Печенье</t>
  </si>
  <si>
    <t>ТТК 387</t>
  </si>
  <si>
    <t>ТТК 896</t>
  </si>
  <si>
    <t>ТТК 473</t>
  </si>
  <si>
    <t>Плов из птицы</t>
  </si>
  <si>
    <t>ТТК 67</t>
  </si>
  <si>
    <t>СУП С КРУПОЙ (рисовая)</t>
  </si>
  <si>
    <t>ТТК 44</t>
  </si>
  <si>
    <t>Гречка по-купечески с филе куриным</t>
  </si>
  <si>
    <t>ТТК 468</t>
  </si>
  <si>
    <t>ТТК 515</t>
  </si>
  <si>
    <t>Фрукты свежие (яблоко)</t>
  </si>
  <si>
    <t>Рассольник Ленинградский</t>
  </si>
  <si>
    <t>ТТК 204</t>
  </si>
  <si>
    <t>КОТЛЕТЫ РУБЛЕНЫЕ ИЗ ПТИЦЫ</t>
  </si>
  <si>
    <t>ТТК 62</t>
  </si>
  <si>
    <t>Хлеб пеклеванный 30</t>
  </si>
  <si>
    <t>Свекла отварная 100</t>
  </si>
  <si>
    <t>ТТК 5</t>
  </si>
  <si>
    <t>Хлеб пеклеванный 50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</si>
  <si>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</si>
  <si>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</si>
  <si>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</si>
  <si>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</si>
  <si>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</si>
  <si>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ТТК 653</t>
  </si>
  <si>
    <t>Бутерброд с сыром 35/10/5</t>
  </si>
  <si>
    <t>ТТК 380</t>
  </si>
  <si>
    <t>Суп  картофельный с макаронными изделиями</t>
  </si>
  <si>
    <t>ТТК 46</t>
  </si>
  <si>
    <t>ВАРЕНИКИ С КАРТОФЕЛЕМ СО СЛИВОЧНЫМ МАСЛОМ</t>
  </si>
  <si>
    <t>ТТК 513</t>
  </si>
  <si>
    <t>ТТК 77</t>
  </si>
  <si>
    <t>Хлеб пшеничный 20</t>
  </si>
  <si>
    <t>ТТК 343</t>
  </si>
  <si>
    <t>Свекла отварная 60</t>
  </si>
  <si>
    <t>Пельмени отварные со сливочным маслом</t>
  </si>
  <si>
    <t>ТТК 116</t>
  </si>
  <si>
    <t>ВАРЕНИКИ С КАРТОФЕЛЕМ И КУРИЦЕЙ СО СЛИВОЧНЫМ МАСЛОМ</t>
  </si>
  <si>
    <t>ТТК 564</t>
  </si>
  <si>
    <t>Чай с сахаром  180</t>
  </si>
  <si>
    <t>Омлет</t>
  </si>
  <si>
    <t>ТТК 72</t>
  </si>
  <si>
    <t>Огурец свежий 60</t>
  </si>
  <si>
    <t>конд.изделие</t>
  </si>
  <si>
    <t>ТТК 1</t>
  </si>
  <si>
    <t>Огурец свежий 100</t>
  </si>
  <si>
    <t>Помидор свежий 60</t>
  </si>
  <si>
    <t>ТТК 2</t>
  </si>
  <si>
    <t>Каша гречневая молочная с маслом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</si>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</sst>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4" fillId="4" borderId="15" xfId="0" applyFon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1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5" fillId="2" borderId="26" xfId="0" applyFont="1" applyFill="1" applyBorder="1" applyAlignment="1" applyProtection="1">
      <alignment wrapText="1"/>
      <protection locked="0"/>
    </xf>
    <xf numFmtId="0" fontId="5" fillId="2" borderId="27" xfId="0" applyFont="1" applyFill="1" applyBorder="1" applyAlignment="1" applyProtection="1">
      <alignment wrapText="1"/>
      <protection locked="0"/>
    </xf>
    <xf numFmtId="0" fontId="5" fillId="2" borderId="28" xfId="0" applyFont="1" applyFill="1" applyBorder="1" applyAlignment="1" applyProtection="1">
      <alignment wrapText="1"/>
      <protection locked="0"/>
    </xf>
    <xf numFmtId="0" fontId="5" fillId="2" borderId="26" xfId="0" applyFont="1" applyFill="1" applyBorder="1" applyAlignment="1" applyProtection="1">
      <alignment horizontal="left" wrapText="1"/>
      <protection locked="0"/>
    </xf>
    <xf numFmtId="0" fontId="5" fillId="2" borderId="27" xfId="0" applyFont="1" applyFill="1" applyBorder="1" applyAlignment="1" applyProtection="1">
      <alignment horizontal="left" wrapText="1"/>
      <protection locked="0"/>
    </xf>
    <xf numFmtId="0" fontId="5" fillId="2" borderId="28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m2025-sm%20&#1089;%201%20&#1089;&#1077;&#1085;&#1090;&#1103;&#1073;&#1088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блюда"/>
      <sheetName val="1"/>
    </sheetNames>
    <sheetDataSet>
      <sheetData sheetId="0"/>
      <sheetData sheetId="1">
        <row r="1">
          <cell r="E1" t="str">
            <v>БИТОЧКИ НЕЖНЫЕ С СОУСОМ ТОМАТНЫМ</v>
          </cell>
          <cell r="F1">
            <v>120</v>
          </cell>
          <cell r="G1">
            <v>10.3</v>
          </cell>
          <cell r="H1">
            <v>10.6</v>
          </cell>
          <cell r="I1">
            <v>14.1</v>
          </cell>
          <cell r="J1">
            <v>195.6</v>
          </cell>
          <cell r="K1" t="str">
            <v>ТТК 562</v>
          </cell>
        </row>
        <row r="2">
          <cell r="E2" t="str">
            <v>Борщ с капустой и картофелем</v>
          </cell>
          <cell r="F2">
            <v>200</v>
          </cell>
          <cell r="G2">
            <v>1.2</v>
          </cell>
          <cell r="H2">
            <v>8.84</v>
          </cell>
          <cell r="I2">
            <v>8.44</v>
          </cell>
          <cell r="J2">
            <v>118.12</v>
          </cell>
          <cell r="K2" t="str">
            <v>ТТК 28</v>
          </cell>
        </row>
        <row r="3">
          <cell r="E3" t="str">
            <v>Бутерброд с сыром 35/10/5</v>
          </cell>
          <cell r="F3">
            <v>50</v>
          </cell>
          <cell r="G3">
            <v>5.13</v>
          </cell>
          <cell r="H3">
            <v>6.93</v>
          </cell>
          <cell r="I3">
            <v>16.98</v>
          </cell>
          <cell r="J3">
            <v>151.69999999999999</v>
          </cell>
          <cell r="K3" t="str">
            <v>ТТК 380</v>
          </cell>
        </row>
        <row r="4">
          <cell r="E4" t="str">
            <v>ВАРЕНИКИ С КАРТОФЕЛЕМ И КУРИЦЕЙ СО СЛИВОЧНЫМ МАСЛОМ</v>
          </cell>
          <cell r="F4">
            <v>150</v>
          </cell>
          <cell r="G4">
            <v>12.21</v>
          </cell>
          <cell r="H4">
            <v>16.690000000000001</v>
          </cell>
          <cell r="I4">
            <v>42.6</v>
          </cell>
          <cell r="J4">
            <v>369.45</v>
          </cell>
          <cell r="K4" t="str">
            <v>ТТК 564</v>
          </cell>
        </row>
        <row r="5">
          <cell r="E5" t="str">
            <v>ВАРЕНИКИ С ТВОРОГОМ С СОУСОМ МОЛОЧНЫМ СЛАДКИМ</v>
          </cell>
          <cell r="F5">
            <v>250</v>
          </cell>
          <cell r="G5">
            <v>15.9</v>
          </cell>
          <cell r="H5">
            <v>14.6</v>
          </cell>
          <cell r="I5">
            <v>50.2</v>
          </cell>
          <cell r="J5">
            <v>436.7</v>
          </cell>
          <cell r="K5" t="str">
            <v>ТТК 514</v>
          </cell>
        </row>
        <row r="6">
          <cell r="E6" t="str">
            <v>Гречка по-купечески с филе куриным</v>
          </cell>
          <cell r="F6">
            <v>150</v>
          </cell>
          <cell r="G6">
            <v>10.17</v>
          </cell>
          <cell r="H6">
            <v>11.92</v>
          </cell>
          <cell r="I6">
            <v>24.42</v>
          </cell>
          <cell r="J6">
            <v>245.64</v>
          </cell>
          <cell r="K6" t="str">
            <v>ТТК 468</v>
          </cell>
        </row>
        <row r="7">
          <cell r="E7" t="str">
            <v>ЖАРКОЕ ПО-ДЕРЕВЕНСКИ</v>
          </cell>
          <cell r="F7">
            <v>150</v>
          </cell>
          <cell r="G7">
            <v>12.1</v>
          </cell>
          <cell r="H7">
            <v>10.27</v>
          </cell>
          <cell r="I7">
            <v>18.510000000000002</v>
          </cell>
          <cell r="J7">
            <v>214.87</v>
          </cell>
          <cell r="K7" t="str">
            <v>ТТК 48</v>
          </cell>
        </row>
        <row r="8">
          <cell r="E8" t="str">
            <v>Каша вязкая молочная из риса вязкая с маслом</v>
          </cell>
          <cell r="F8" t="str">
            <v>200</v>
          </cell>
          <cell r="G8">
            <v>8.6999999999999993</v>
          </cell>
          <cell r="H8">
            <v>13.7</v>
          </cell>
          <cell r="I8">
            <v>28.4</v>
          </cell>
          <cell r="J8">
            <v>220.6</v>
          </cell>
          <cell r="K8" t="str">
            <v>ТТК 515</v>
          </cell>
        </row>
        <row r="9">
          <cell r="E9" t="str">
            <v>КАША МОЛОЧНАЯ ИЗ РИСА И ПШЕНА ДРУЖБА С МАСЛОМ</v>
          </cell>
          <cell r="F9">
            <v>200</v>
          </cell>
          <cell r="G9">
            <v>4.18</v>
          </cell>
          <cell r="H9">
            <v>3.56</v>
          </cell>
          <cell r="I9">
            <v>22.76</v>
          </cell>
          <cell r="J9">
            <v>139.80000000000001</v>
          </cell>
          <cell r="K9" t="str">
            <v>ТТК 103</v>
          </cell>
        </row>
        <row r="10">
          <cell r="E10" t="str">
            <v>Каша рисовая с овощами</v>
          </cell>
          <cell r="F10">
            <v>150</v>
          </cell>
          <cell r="G10">
            <v>3.83</v>
          </cell>
          <cell r="H10">
            <v>4.2300000000000004</v>
          </cell>
          <cell r="I10">
            <v>39.25</v>
          </cell>
          <cell r="J10">
            <v>210.46</v>
          </cell>
          <cell r="K10" t="str">
            <v>ТТК 180</v>
          </cell>
        </row>
        <row r="11">
          <cell r="E11" t="str">
            <v>КОТЛЕТА ДОМАШНЯЯ</v>
          </cell>
          <cell r="F11">
            <v>90</v>
          </cell>
          <cell r="G11">
            <v>9.83</v>
          </cell>
          <cell r="H11">
            <v>13.25</v>
          </cell>
          <cell r="I11">
            <v>12.2</v>
          </cell>
          <cell r="J11">
            <v>207.37</v>
          </cell>
          <cell r="K11" t="str">
            <v>ТТК 896</v>
          </cell>
        </row>
        <row r="12">
          <cell r="E12" t="str">
            <v>КОТЛЕТЫ РУБЛЕНЫЕ ИЗ ПТИЦЫ</v>
          </cell>
          <cell r="F12">
            <v>90</v>
          </cell>
          <cell r="G12">
            <v>9.68</v>
          </cell>
          <cell r="H12">
            <v>12.93</v>
          </cell>
          <cell r="I12">
            <v>9.56</v>
          </cell>
          <cell r="J12">
            <v>193.33</v>
          </cell>
          <cell r="K12" t="str">
            <v>ТТК 62</v>
          </cell>
        </row>
        <row r="13">
          <cell r="E13" t="str">
            <v>КОТЛЕТА НЕЖНАЯ</v>
          </cell>
          <cell r="F13">
            <v>90</v>
          </cell>
          <cell r="G13">
            <v>10.25</v>
          </cell>
          <cell r="H13">
            <v>10.4</v>
          </cell>
          <cell r="I13">
            <v>9.8000000000000007</v>
          </cell>
          <cell r="J13">
            <v>156.6</v>
          </cell>
          <cell r="K13" t="str">
            <v>ТТК 563</v>
          </cell>
        </row>
        <row r="14">
          <cell r="E14" t="str">
            <v>Котлета рыбная (минтай)</v>
          </cell>
          <cell r="F14">
            <v>90</v>
          </cell>
          <cell r="G14">
            <v>10.7</v>
          </cell>
          <cell r="H14">
            <v>9.18</v>
          </cell>
          <cell r="I14">
            <v>12.64</v>
          </cell>
          <cell r="J14">
            <v>175.98</v>
          </cell>
          <cell r="K14" t="str">
            <v>ТТК 77</v>
          </cell>
        </row>
        <row r="15">
          <cell r="E15" t="str">
            <v>МАКАРОННЫЕ ИЗДЕЛИЯ ОТВАРНЫЕ</v>
          </cell>
          <cell r="F15">
            <v>150</v>
          </cell>
          <cell r="G15">
            <v>5.56</v>
          </cell>
          <cell r="H15">
            <v>2.91</v>
          </cell>
          <cell r="I15">
            <v>25.87</v>
          </cell>
          <cell r="J15">
            <v>151.91</v>
          </cell>
          <cell r="K15" t="str">
            <v>ТТК 129</v>
          </cell>
        </row>
        <row r="16">
          <cell r="E16" t="str">
            <v>МАКАРОННЫЕ ИЗДЕЛИЯ ОТВАРНЫЕ 160</v>
          </cell>
          <cell r="F16">
            <v>160</v>
          </cell>
          <cell r="G16">
            <v>5.94</v>
          </cell>
          <cell r="H16">
            <v>3.02</v>
          </cell>
          <cell r="I16">
            <v>28.13</v>
          </cell>
          <cell r="J16">
            <v>163.46</v>
          </cell>
          <cell r="K16" t="str">
            <v>ТТК 129</v>
          </cell>
        </row>
        <row r="17">
          <cell r="E17" t="str">
            <v>МОРКОВЬ С МАСЛОМ</v>
          </cell>
          <cell r="F17">
            <v>60</v>
          </cell>
          <cell r="G17">
            <v>0.78</v>
          </cell>
          <cell r="H17">
            <v>1.86</v>
          </cell>
          <cell r="I17">
            <v>4.2</v>
          </cell>
          <cell r="J17">
            <v>35.4</v>
          </cell>
          <cell r="K17" t="str">
            <v>ТТК 326</v>
          </cell>
        </row>
        <row r="18">
          <cell r="E18" t="str">
            <v>Огурец свежий</v>
          </cell>
          <cell r="F18">
            <v>60</v>
          </cell>
          <cell r="G18">
            <v>0.47</v>
          </cell>
          <cell r="H18">
            <v>0.06</v>
          </cell>
          <cell r="I18">
            <v>0.99</v>
          </cell>
          <cell r="J18">
            <v>7.6</v>
          </cell>
          <cell r="K18" t="str">
            <v>ТТК 1</v>
          </cell>
        </row>
        <row r="19">
          <cell r="E19" t="str">
            <v>Пельмени отварные со сливочным маслом</v>
          </cell>
          <cell r="F19">
            <v>200</v>
          </cell>
          <cell r="G19">
            <v>15.36</v>
          </cell>
          <cell r="H19">
            <v>17.89</v>
          </cell>
          <cell r="I19">
            <v>52.13</v>
          </cell>
          <cell r="J19">
            <v>430.97</v>
          </cell>
          <cell r="K19" t="str">
            <v>ТТК 116</v>
          </cell>
        </row>
        <row r="20">
          <cell r="E20" t="str">
            <v>Плов из птицы</v>
          </cell>
          <cell r="F20">
            <v>150</v>
          </cell>
          <cell r="G20">
            <v>13</v>
          </cell>
          <cell r="H20">
            <v>14.64</v>
          </cell>
          <cell r="I20">
            <v>31.57</v>
          </cell>
          <cell r="J20">
            <v>310.04000000000002</v>
          </cell>
          <cell r="K20" t="str">
            <v>ТТК 67</v>
          </cell>
        </row>
        <row r="21">
          <cell r="E21" t="str">
            <v>Помидор свежий</v>
          </cell>
          <cell r="F21">
            <v>60</v>
          </cell>
          <cell r="G21">
            <v>0.64</v>
          </cell>
          <cell r="H21">
            <v>0</v>
          </cell>
          <cell r="I21">
            <v>1.4</v>
          </cell>
          <cell r="J21">
            <v>8.15</v>
          </cell>
          <cell r="K21" t="str">
            <v>ТТК 2</v>
          </cell>
        </row>
        <row r="22">
          <cell r="E22" t="str">
            <v>Помидор свежий 60</v>
          </cell>
          <cell r="F22">
            <v>60</v>
          </cell>
          <cell r="G22">
            <v>0.64</v>
          </cell>
          <cell r="H22">
            <v>0</v>
          </cell>
          <cell r="I22">
            <v>1.4</v>
          </cell>
          <cell r="J22">
            <v>8.15</v>
          </cell>
          <cell r="K22" t="str">
            <v>ТТК 2</v>
          </cell>
        </row>
        <row r="23">
          <cell r="E23" t="str">
            <v>Птица, тушенная в соусе с овощами</v>
          </cell>
          <cell r="F23">
            <v>150</v>
          </cell>
          <cell r="G23">
            <v>12.6</v>
          </cell>
          <cell r="H23">
            <v>19.399999999999999</v>
          </cell>
          <cell r="I23">
            <v>28.9</v>
          </cell>
          <cell r="J23">
            <v>313</v>
          </cell>
          <cell r="K23" t="str">
            <v>ТТК 66</v>
          </cell>
        </row>
        <row r="24">
          <cell r="E24" t="str">
            <v>Рагу из птицы</v>
          </cell>
          <cell r="F24">
            <v>150</v>
          </cell>
          <cell r="G24">
            <v>11.6</v>
          </cell>
          <cell r="H24">
            <v>16.600000000000001</v>
          </cell>
          <cell r="I24">
            <v>20.8</v>
          </cell>
          <cell r="J24">
            <v>287.2</v>
          </cell>
          <cell r="K24" t="str">
            <v>ТТК 71</v>
          </cell>
        </row>
        <row r="25">
          <cell r="E25" t="str">
            <v>Рассольник Ленинградский</v>
          </cell>
          <cell r="F25">
            <v>200</v>
          </cell>
          <cell r="G25">
            <v>2.34</v>
          </cell>
          <cell r="H25">
            <v>5.05</v>
          </cell>
          <cell r="I25">
            <v>10.11</v>
          </cell>
          <cell r="J25">
            <v>95.25</v>
          </cell>
          <cell r="K25" t="str">
            <v>ТТК 204</v>
          </cell>
        </row>
        <row r="26">
          <cell r="E26" t="str">
            <v>Свекла отварная 60</v>
          </cell>
          <cell r="F26">
            <v>60</v>
          </cell>
          <cell r="G26">
            <v>0.87</v>
          </cell>
          <cell r="H26">
            <v>0.06</v>
          </cell>
          <cell r="I26">
            <v>5.12</v>
          </cell>
          <cell r="J26">
            <v>24.44</v>
          </cell>
          <cell r="K26" t="str">
            <v>ТТК 5</v>
          </cell>
        </row>
        <row r="27">
          <cell r="E27" t="str">
            <v>Свекла отварная 100</v>
          </cell>
          <cell r="F27">
            <v>100</v>
          </cell>
          <cell r="G27">
            <v>1.46</v>
          </cell>
          <cell r="H27">
            <v>0.1</v>
          </cell>
          <cell r="I27">
            <v>8.5399999999999991</v>
          </cell>
          <cell r="J27">
            <v>40.9</v>
          </cell>
          <cell r="K27" t="str">
            <v>ТТК 5</v>
          </cell>
        </row>
        <row r="28">
          <cell r="E28" t="str">
            <v>Свекла с маслом</v>
          </cell>
          <cell r="F28">
            <v>60</v>
          </cell>
          <cell r="G28">
            <v>0.84</v>
          </cell>
          <cell r="H28">
            <v>3.55</v>
          </cell>
          <cell r="I28">
            <v>4.9800000000000004</v>
          </cell>
          <cell r="J28">
            <v>55.23</v>
          </cell>
          <cell r="K28" t="str">
            <v>ТТК 543</v>
          </cell>
        </row>
        <row r="29">
          <cell r="E29" t="str">
            <v>Суп картофельный с бобовыми (горох)</v>
          </cell>
          <cell r="F29">
            <v>200</v>
          </cell>
          <cell r="G29">
            <v>5.87</v>
          </cell>
          <cell r="H29">
            <v>8.2100000000000009</v>
          </cell>
          <cell r="I29">
            <v>14.86</v>
          </cell>
          <cell r="J29">
            <v>156.81</v>
          </cell>
          <cell r="K29" t="str">
            <v>ТТК 43</v>
          </cell>
        </row>
        <row r="30">
          <cell r="E30" t="str">
            <v>СУП С КРУПОЙ (рисовая)</v>
          </cell>
          <cell r="F30">
            <v>200</v>
          </cell>
          <cell r="G30">
            <v>2.76</v>
          </cell>
          <cell r="H30">
            <v>9.84</v>
          </cell>
          <cell r="I30">
            <v>8.89</v>
          </cell>
          <cell r="J30">
            <v>135.16</v>
          </cell>
          <cell r="K30" t="str">
            <v>ТТК 44</v>
          </cell>
        </row>
        <row r="31">
          <cell r="E31" t="str">
            <v>Суп  картофельный с макаронными изделиями</v>
          </cell>
          <cell r="F31">
            <v>200</v>
          </cell>
          <cell r="G31">
            <v>4.79</v>
          </cell>
          <cell r="H31">
            <v>10.07</v>
          </cell>
          <cell r="I31">
            <v>16.59</v>
          </cell>
          <cell r="J31">
            <v>176.15</v>
          </cell>
          <cell r="K31" t="str">
            <v>ТТК 46</v>
          </cell>
        </row>
        <row r="32">
          <cell r="E32" t="str">
            <v>Хлеб пшеничный 20</v>
          </cell>
          <cell r="F32">
            <v>20</v>
          </cell>
          <cell r="G32">
            <v>1.58</v>
          </cell>
          <cell r="H32">
            <v>0.2</v>
          </cell>
          <cell r="I32">
            <v>9.66</v>
          </cell>
          <cell r="J32">
            <v>47.3</v>
          </cell>
          <cell r="K32" t="str">
            <v>ТТК 6</v>
          </cell>
        </row>
        <row r="33">
          <cell r="E33" t="str">
            <v>Чай с сахаром</v>
          </cell>
          <cell r="F33">
            <v>200</v>
          </cell>
          <cell r="G33">
            <v>0.1</v>
          </cell>
          <cell r="H33">
            <v>0.03</v>
          </cell>
          <cell r="I33">
            <v>10.67</v>
          </cell>
          <cell r="J33">
            <v>42.57</v>
          </cell>
          <cell r="K33" t="str">
            <v>ТТК 302</v>
          </cell>
        </row>
        <row r="34">
          <cell r="E34" t="str">
            <v>Чай с сахаром  180</v>
          </cell>
          <cell r="F34">
            <v>180</v>
          </cell>
          <cell r="G34">
            <v>0.09</v>
          </cell>
          <cell r="H34">
            <v>0.02</v>
          </cell>
          <cell r="I34">
            <v>9.6</v>
          </cell>
          <cell r="J34">
            <v>38.32</v>
          </cell>
          <cell r="K34" t="str">
            <v>ТТК 302</v>
          </cell>
        </row>
        <row r="35">
          <cell r="E35" t="str">
            <v>Чай с сахаром и лимоном</v>
          </cell>
          <cell r="F35">
            <v>200</v>
          </cell>
          <cell r="G35">
            <v>0.15</v>
          </cell>
          <cell r="H35">
            <v>0.04</v>
          </cell>
          <cell r="I35">
            <v>10.82</v>
          </cell>
          <cell r="J35">
            <v>44.22</v>
          </cell>
          <cell r="K35" t="str">
            <v>ТТК 301</v>
          </cell>
        </row>
        <row r="36">
          <cell r="E36" t="str">
            <v>Чай с сахаром каркаде</v>
          </cell>
          <cell r="F36">
            <v>200</v>
          </cell>
          <cell r="G36">
            <v>0.01</v>
          </cell>
          <cell r="H36">
            <v>0</v>
          </cell>
          <cell r="I36">
            <v>10.71</v>
          </cell>
          <cell r="J36">
            <v>42.81</v>
          </cell>
          <cell r="K36" t="str">
            <v>ТТК 241</v>
          </cell>
        </row>
        <row r="37">
          <cell r="E37" t="str">
            <v>Щи из свежей капусты с картофелем</v>
          </cell>
          <cell r="F37">
            <v>200</v>
          </cell>
          <cell r="G37">
            <v>2.5499999999999998</v>
          </cell>
          <cell r="H37">
            <v>7.92</v>
          </cell>
          <cell r="I37">
            <v>10.45</v>
          </cell>
          <cell r="J37">
            <v>123.28</v>
          </cell>
          <cell r="K37" t="str">
            <v>ТТК 47</v>
          </cell>
        </row>
        <row r="38">
          <cell r="E38" t="str">
            <v>Яйцо вареное вкрутую</v>
          </cell>
          <cell r="F38">
            <v>64</v>
          </cell>
          <cell r="G38">
            <v>7.2</v>
          </cell>
          <cell r="H38">
            <v>6.7</v>
          </cell>
          <cell r="I38">
            <v>0.5</v>
          </cell>
          <cell r="J38">
            <v>101</v>
          </cell>
          <cell r="K38">
            <v>337</v>
          </cell>
        </row>
        <row r="39">
          <cell r="E39" t="str">
            <v>Фрукты свежие (яблоко)</v>
          </cell>
          <cell r="F39">
            <v>180</v>
          </cell>
          <cell r="G39">
            <v>0.7</v>
          </cell>
          <cell r="H39">
            <v>0.7</v>
          </cell>
          <cell r="I39">
            <v>17.11</v>
          </cell>
          <cell r="J39">
            <v>82.06</v>
          </cell>
          <cell r="K39">
            <v>338</v>
          </cell>
        </row>
        <row r="40">
          <cell r="E40" t="str">
            <v>Блинчики с молоком цельным сгущеным с сахаром</v>
          </cell>
          <cell r="F40">
            <v>90</v>
          </cell>
          <cell r="G40">
            <v>8.49</v>
          </cell>
          <cell r="H40">
            <v>12.39</v>
          </cell>
          <cell r="I40">
            <v>30.41</v>
          </cell>
          <cell r="J40">
            <v>267.11</v>
          </cell>
          <cell r="K40" t="str">
            <v>ТТК 387</v>
          </cell>
        </row>
        <row r="42">
          <cell r="E42" t="str">
            <v>Хлеб пеклеванный 30</v>
          </cell>
          <cell r="F42">
            <v>30</v>
          </cell>
          <cell r="G42">
            <v>1.78</v>
          </cell>
          <cell r="H42">
            <v>0.35</v>
          </cell>
          <cell r="I42">
            <v>11.61</v>
          </cell>
          <cell r="J42">
            <v>57.33</v>
          </cell>
          <cell r="K42" t="str">
            <v>ТТК 7</v>
          </cell>
        </row>
        <row r="43">
          <cell r="E43" t="str">
            <v>Хлеб пеклеванный 40</v>
          </cell>
          <cell r="F43">
            <v>40</v>
          </cell>
          <cell r="G43">
            <v>2.37</v>
          </cell>
          <cell r="H43">
            <v>0.47</v>
          </cell>
          <cell r="I43">
            <v>15.48</v>
          </cell>
          <cell r="J43">
            <v>76.44</v>
          </cell>
          <cell r="K43" t="str">
            <v>ТТК 7</v>
          </cell>
        </row>
        <row r="44">
          <cell r="E44" t="str">
            <v>Хлеб пеклеванный 50</v>
          </cell>
          <cell r="F44">
            <v>50</v>
          </cell>
          <cell r="G44">
            <v>2.96</v>
          </cell>
          <cell r="H44">
            <v>0.57999999999999996</v>
          </cell>
          <cell r="I44">
            <v>19.350000000000001</v>
          </cell>
          <cell r="J44">
            <v>95.55</v>
          </cell>
          <cell r="K44" t="str">
            <v>ТТК 7</v>
          </cell>
        </row>
        <row r="45">
          <cell r="E45" t="str">
            <v>Хлеб пеклеванный 55</v>
          </cell>
          <cell r="F45">
            <v>55</v>
          </cell>
          <cell r="G45">
            <v>3.63</v>
          </cell>
          <cell r="H45">
            <v>0.66</v>
          </cell>
          <cell r="I45">
            <v>18.7</v>
          </cell>
          <cell r="J45">
            <v>95.33</v>
          </cell>
          <cell r="K45" t="str">
            <v>ТТК 7</v>
          </cell>
        </row>
        <row r="46">
          <cell r="E46" t="str">
            <v>Хлеб пеклеванный 60</v>
          </cell>
          <cell r="F46">
            <v>60</v>
          </cell>
          <cell r="G46">
            <v>3.66</v>
          </cell>
          <cell r="H46">
            <v>0.72</v>
          </cell>
          <cell r="I46">
            <v>23.94</v>
          </cell>
          <cell r="J46">
            <v>118.2</v>
          </cell>
          <cell r="K46" t="str">
            <v>ТТК 7</v>
          </cell>
        </row>
        <row r="47">
          <cell r="E47" t="str">
            <v>Хлеб пшеничный 20</v>
          </cell>
          <cell r="F47">
            <v>20</v>
          </cell>
          <cell r="G47">
            <v>1.58</v>
          </cell>
          <cell r="H47">
            <v>0.2</v>
          </cell>
          <cell r="I47">
            <v>9.66</v>
          </cell>
          <cell r="J47">
            <v>47.3</v>
          </cell>
          <cell r="K47" t="str">
            <v>ТТК 6</v>
          </cell>
        </row>
        <row r="48">
          <cell r="E48" t="str">
            <v>Хлеб пшеничный 30</v>
          </cell>
          <cell r="F48">
            <v>30</v>
          </cell>
          <cell r="G48">
            <v>2.37</v>
          </cell>
          <cell r="H48">
            <v>0.3</v>
          </cell>
          <cell r="I48">
            <v>14.49</v>
          </cell>
          <cell r="J48">
            <v>70.5</v>
          </cell>
          <cell r="K48" t="str">
            <v>ТТК 6</v>
          </cell>
        </row>
        <row r="49">
          <cell r="E49" t="str">
            <v>Хлеб пшеничный 40</v>
          </cell>
          <cell r="F49">
            <v>40</v>
          </cell>
          <cell r="G49">
            <v>3.16</v>
          </cell>
          <cell r="H49">
            <v>0.4</v>
          </cell>
          <cell r="I49">
            <v>19.32</v>
          </cell>
          <cell r="J49">
            <v>94</v>
          </cell>
          <cell r="K49" t="str">
            <v>ТТК 6</v>
          </cell>
        </row>
        <row r="50">
          <cell r="E50" t="str">
            <v>Хлеб пшеничный 50</v>
          </cell>
          <cell r="F50">
            <v>50</v>
          </cell>
          <cell r="G50">
            <v>3.83</v>
          </cell>
          <cell r="H50">
            <v>0.49</v>
          </cell>
          <cell r="I50">
            <v>23.43</v>
          </cell>
          <cell r="J50">
            <v>113.98</v>
          </cell>
          <cell r="K50" t="str">
            <v>ТТК 6</v>
          </cell>
        </row>
        <row r="51">
          <cell r="E51" t="str">
            <v>Хлеб пшеничный 55</v>
          </cell>
          <cell r="F51">
            <v>55</v>
          </cell>
          <cell r="G51">
            <v>4.3499999999999996</v>
          </cell>
          <cell r="H51">
            <v>0.55000000000000004</v>
          </cell>
          <cell r="I51">
            <v>26.57</v>
          </cell>
          <cell r="J51">
            <v>130.13999999999999</v>
          </cell>
          <cell r="K51" t="str">
            <v>ТТК 6</v>
          </cell>
        </row>
        <row r="52">
          <cell r="E52" t="str">
            <v>Хлеб пшеничный 60</v>
          </cell>
          <cell r="F52">
            <v>60</v>
          </cell>
          <cell r="G52">
            <v>4.74</v>
          </cell>
          <cell r="H52">
            <v>0.6</v>
          </cell>
          <cell r="I52">
            <v>28.98</v>
          </cell>
          <cell r="J52">
            <v>141</v>
          </cell>
          <cell r="K52" t="str">
            <v>ТТК 6</v>
          </cell>
        </row>
        <row r="54">
          <cell r="E54" t="str">
            <v>Помидор соленый</v>
          </cell>
          <cell r="F54">
            <v>100</v>
          </cell>
          <cell r="G54">
            <v>1.07</v>
          </cell>
          <cell r="H54">
            <v>0</v>
          </cell>
          <cell r="I54">
            <v>2.33</v>
          </cell>
          <cell r="J54">
            <v>13.58</v>
          </cell>
          <cell r="K54" t="str">
            <v>ТТК 27</v>
          </cell>
        </row>
        <row r="55">
          <cell r="E55" t="str">
            <v>Огурец соленый</v>
          </cell>
          <cell r="F55">
            <v>100</v>
          </cell>
          <cell r="G55">
            <v>0.78</v>
          </cell>
          <cell r="H55">
            <v>0.1</v>
          </cell>
          <cell r="I55">
            <v>1.66</v>
          </cell>
          <cell r="J55">
            <v>12.65</v>
          </cell>
          <cell r="K55" t="str">
            <v>ТТК 4</v>
          </cell>
        </row>
        <row r="56">
          <cell r="E56" t="str">
            <v>Помидор соленый 60</v>
          </cell>
          <cell r="F56">
            <v>60</v>
          </cell>
          <cell r="G56">
            <v>0.64</v>
          </cell>
          <cell r="H56">
            <v>0</v>
          </cell>
          <cell r="I56">
            <v>1.4</v>
          </cell>
          <cell r="J56">
            <v>8.15</v>
          </cell>
          <cell r="K56" t="str">
            <v>ТТК 27</v>
          </cell>
        </row>
        <row r="57">
          <cell r="E57" t="str">
            <v>Огурец соленый 60</v>
          </cell>
          <cell r="F57">
            <v>60</v>
          </cell>
          <cell r="G57">
            <v>0.47</v>
          </cell>
          <cell r="H57">
            <v>0.06</v>
          </cell>
          <cell r="I57">
            <v>0.99</v>
          </cell>
          <cell r="J57">
            <v>7.6</v>
          </cell>
          <cell r="K57" t="str">
            <v>ТТК 4</v>
          </cell>
        </row>
        <row r="58">
          <cell r="E58" t="str">
            <v>Капуста квашеная</v>
          </cell>
          <cell r="F58">
            <v>60</v>
          </cell>
          <cell r="G58">
            <v>0.9</v>
          </cell>
          <cell r="H58">
            <v>0.06</v>
          </cell>
          <cell r="I58">
            <v>5.0999999999999996</v>
          </cell>
          <cell r="J58">
            <v>24.4</v>
          </cell>
          <cell r="K58" t="str">
            <v>ТТК 3</v>
          </cell>
        </row>
        <row r="59">
          <cell r="E59" t="str">
            <v>Огурец свежий 60</v>
          </cell>
          <cell r="F59">
            <v>60</v>
          </cell>
          <cell r="G59">
            <v>0.78</v>
          </cell>
          <cell r="H59">
            <v>0.1</v>
          </cell>
          <cell r="I59">
            <v>1.66</v>
          </cell>
          <cell r="J59">
            <v>12.65</v>
          </cell>
          <cell r="K59" t="str">
            <v>ТТК 1</v>
          </cell>
        </row>
        <row r="60">
          <cell r="E60" t="str">
            <v>Огурец свежий 100</v>
          </cell>
          <cell r="F60">
            <v>100</v>
          </cell>
          <cell r="G60">
            <v>0.78</v>
          </cell>
          <cell r="H60">
            <v>0.1</v>
          </cell>
          <cell r="I60">
            <v>1.66</v>
          </cell>
          <cell r="J60">
            <v>12.65</v>
          </cell>
          <cell r="K60" t="str">
            <v>ТТК 1</v>
          </cell>
        </row>
        <row r="61">
          <cell r="E61" t="str">
            <v>Каша молочная кукурузная с творогом</v>
          </cell>
          <cell r="F61">
            <v>200</v>
          </cell>
          <cell r="G61">
            <v>6.84</v>
          </cell>
          <cell r="H61">
            <v>7.63</v>
          </cell>
          <cell r="I61">
            <v>30.28</v>
          </cell>
          <cell r="J61">
            <v>217.15</v>
          </cell>
          <cell r="K61" t="str">
            <v>ТТК 653</v>
          </cell>
        </row>
        <row r="62">
          <cell r="E62" t="str">
            <v>Каша гречневая молочная вязкая с маслом</v>
          </cell>
          <cell r="F62">
            <v>200</v>
          </cell>
          <cell r="G62">
            <v>9.36</v>
          </cell>
          <cell r="H62">
            <v>11.39</v>
          </cell>
          <cell r="I62">
            <v>26.14</v>
          </cell>
          <cell r="J62">
            <v>244.51</v>
          </cell>
          <cell r="K62" t="str">
            <v>ТТК 515</v>
          </cell>
        </row>
        <row r="63">
          <cell r="E63" t="str">
            <v>Скрэмбл</v>
          </cell>
          <cell r="F63">
            <v>60</v>
          </cell>
          <cell r="G63">
            <v>5.12</v>
          </cell>
          <cell r="H63">
            <v>7.51</v>
          </cell>
          <cell r="I63">
            <v>1.03</v>
          </cell>
          <cell r="J63">
            <v>92.19</v>
          </cell>
          <cell r="K63" t="str">
            <v>ТТК 925</v>
          </cell>
        </row>
        <row r="66">
          <cell r="E66" t="str">
            <v>ВАРЕНИКИ С КАРТОФЕЛЕМ СО СЛИВОЧНЫМ МАСЛОМ</v>
          </cell>
          <cell r="F66">
            <v>180</v>
          </cell>
          <cell r="G66">
            <v>9.51</v>
          </cell>
          <cell r="H66">
            <v>14.77</v>
          </cell>
          <cell r="I66">
            <v>46.44</v>
          </cell>
          <cell r="J66">
            <v>356.73</v>
          </cell>
          <cell r="K66" t="str">
            <v>ТТК 513</v>
          </cell>
        </row>
        <row r="68">
          <cell r="E68" t="str">
            <v>Печенье</v>
          </cell>
          <cell r="F68">
            <v>20</v>
          </cell>
          <cell r="G68">
            <v>1.1599999999999999</v>
          </cell>
          <cell r="H68">
            <v>3.69</v>
          </cell>
          <cell r="I68">
            <v>8.3800000000000008</v>
          </cell>
          <cell r="J68">
            <v>71.37</v>
          </cell>
          <cell r="K68" t="str">
            <v>ТТК 473</v>
          </cell>
        </row>
        <row r="71">
          <cell r="E71" t="str">
            <v>Сок/нектар в ассортименте</v>
          </cell>
          <cell r="F71">
            <v>200</v>
          </cell>
          <cell r="G71">
            <v>0.97</v>
          </cell>
          <cell r="H71">
            <v>0.19</v>
          </cell>
          <cell r="I71">
            <v>19.59</v>
          </cell>
          <cell r="J71">
            <v>83.42</v>
          </cell>
          <cell r="K71" t="str">
            <v>ТТК 343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D192" sqref="D1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">
      <c r="A1" s="1" t="s">
        <v>7</v>
      </c>
      <c r="C1" s="68" t="s">
        <v>39</v>
      </c>
      <c r="D1" s="69"/>
      <c r="E1" s="70"/>
      <c r="F1" s="12" t="s">
        <v>16</v>
      </c>
      <c r="G1" s="2" t="s">
        <v>17</v>
      </c>
      <c r="H1" s="71" t="s">
        <v>40</v>
      </c>
      <c r="I1" s="72"/>
      <c r="J1" s="72"/>
      <c r="K1" s="73"/>
    </row>
    <row r="2" spans="1:12" ht="18" customHeight="1" x14ac:dyDescent="0.2">
      <c r="A2" s="35" t="s">
        <v>6</v>
      </c>
      <c r="C2" s="2"/>
      <c r="G2" s="2" t="s">
        <v>18</v>
      </c>
      <c r="H2" s="71" t="s">
        <v>41</v>
      </c>
      <c r="I2" s="72"/>
      <c r="J2" s="72"/>
      <c r="K2" s="7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17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56" t="s">
        <v>67</v>
      </c>
      <c r="F6" s="51">
        <v>200</v>
      </c>
      <c r="G6" s="51">
        <v>4.18</v>
      </c>
      <c r="H6" s="51">
        <v>3.56</v>
      </c>
      <c r="I6" s="51">
        <v>22.76</v>
      </c>
      <c r="J6" s="40">
        <v>139.80000000000001</v>
      </c>
      <c r="K6" s="52" t="s">
        <v>42</v>
      </c>
      <c r="L6" s="40"/>
    </row>
    <row r="7" spans="1:12" ht="15" x14ac:dyDescent="0.25">
      <c r="A7" s="23"/>
      <c r="B7" s="15"/>
      <c r="C7" s="11"/>
      <c r="D7" s="59" t="s">
        <v>26</v>
      </c>
      <c r="E7" s="42" t="s">
        <v>68</v>
      </c>
      <c r="F7" s="43">
        <v>90</v>
      </c>
      <c r="G7" s="43">
        <v>8.49</v>
      </c>
      <c r="H7" s="43">
        <v>12.39</v>
      </c>
      <c r="I7" s="43">
        <v>30.41</v>
      </c>
      <c r="J7" s="43">
        <v>267.11</v>
      </c>
      <c r="K7" s="44" t="s">
        <v>73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0.1</v>
      </c>
      <c r="H8" s="43">
        <v>0.03</v>
      </c>
      <c r="I8" s="43">
        <v>10.67</v>
      </c>
      <c r="J8" s="43">
        <v>42.57</v>
      </c>
      <c r="K8" s="44" t="s">
        <v>54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61</v>
      </c>
      <c r="F9" s="43">
        <v>40</v>
      </c>
      <c r="G9" s="43">
        <v>3.16</v>
      </c>
      <c r="H9" s="43">
        <v>0.4</v>
      </c>
      <c r="I9" s="43">
        <v>19.32</v>
      </c>
      <c r="J9" s="43">
        <v>94</v>
      </c>
      <c r="K9" s="44" t="s">
        <v>44</v>
      </c>
      <c r="L9" s="43">
        <v>135.13999999999999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5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57</v>
      </c>
      <c r="F14" s="43">
        <v>60</v>
      </c>
      <c r="G14" s="43">
        <v>0.84</v>
      </c>
      <c r="H14" s="43">
        <v>3.55</v>
      </c>
      <c r="I14" s="43">
        <v>4.9800000000000004</v>
      </c>
      <c r="J14" s="43">
        <v>55.23</v>
      </c>
      <c r="K14" s="44" t="s">
        <v>66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5.87</v>
      </c>
      <c r="H15" s="43">
        <v>8.2100000000000009</v>
      </c>
      <c r="I15" s="43">
        <v>14.86</v>
      </c>
      <c r="J15" s="43">
        <v>156.81</v>
      </c>
      <c r="K15" s="44" t="s">
        <v>47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69</v>
      </c>
      <c r="F16" s="43">
        <v>90</v>
      </c>
      <c r="G16" s="43">
        <v>9.83</v>
      </c>
      <c r="H16" s="43">
        <v>13.25</v>
      </c>
      <c r="I16" s="43">
        <v>12.2</v>
      </c>
      <c r="J16" s="43">
        <v>207.37</v>
      </c>
      <c r="K16" s="44" t="s">
        <v>74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55</v>
      </c>
      <c r="F17" s="43">
        <v>150</v>
      </c>
      <c r="G17" s="43">
        <v>5.56</v>
      </c>
      <c r="H17" s="43">
        <v>2.91</v>
      </c>
      <c r="I17" s="43">
        <v>25.87</v>
      </c>
      <c r="J17" s="43">
        <v>151.91</v>
      </c>
      <c r="K17" s="44" t="s">
        <v>65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46</v>
      </c>
      <c r="F18" s="43">
        <v>200</v>
      </c>
      <c r="G18" s="43">
        <v>0.01</v>
      </c>
      <c r="H18" s="43">
        <v>0</v>
      </c>
      <c r="I18" s="43">
        <v>10.71</v>
      </c>
      <c r="J18" s="43">
        <v>42.81</v>
      </c>
      <c r="K18" s="44" t="s">
        <v>48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62</v>
      </c>
      <c r="F19" s="43">
        <v>30</v>
      </c>
      <c r="G19" s="43">
        <v>2.37</v>
      </c>
      <c r="H19" s="43">
        <v>0.3</v>
      </c>
      <c r="I19" s="43">
        <v>14.49</v>
      </c>
      <c r="J19" s="43">
        <v>70.5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70</v>
      </c>
      <c r="F20" s="43">
        <v>40</v>
      </c>
      <c r="G20" s="43">
        <v>2.37</v>
      </c>
      <c r="H20" s="43">
        <v>0.47</v>
      </c>
      <c r="I20" s="43">
        <v>15.48</v>
      </c>
      <c r="J20" s="43">
        <v>76.44</v>
      </c>
      <c r="K20" s="44" t="s">
        <v>49</v>
      </c>
      <c r="L20" s="43">
        <v>135.13999999999999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5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customHeight="1" thickBot="1" x14ac:dyDescent="0.25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69</v>
      </c>
      <c r="F25" s="40">
        <v>90</v>
      </c>
      <c r="G25" s="40">
        <v>9.83</v>
      </c>
      <c r="H25" s="40">
        <v>13.25</v>
      </c>
      <c r="I25" s="40">
        <v>12.2</v>
      </c>
      <c r="J25" s="40">
        <v>207.37</v>
      </c>
      <c r="K25" s="41" t="s">
        <v>74</v>
      </c>
      <c r="L25" s="40"/>
    </row>
    <row r="26" spans="1:12" ht="15" x14ac:dyDescent="0.25">
      <c r="A26" s="14"/>
      <c r="B26" s="15"/>
      <c r="C26" s="11"/>
      <c r="D26" s="54" t="s">
        <v>21</v>
      </c>
      <c r="E26" s="42" t="s">
        <v>71</v>
      </c>
      <c r="F26" s="43">
        <v>160</v>
      </c>
      <c r="G26" s="43">
        <v>5.94</v>
      </c>
      <c r="H26" s="43">
        <v>3.02</v>
      </c>
      <c r="I26" s="43">
        <v>28.13</v>
      </c>
      <c r="J26" s="43">
        <v>163.46</v>
      </c>
      <c r="K26" s="44" t="s">
        <v>65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0.15</v>
      </c>
      <c r="H27" s="43">
        <v>0.04</v>
      </c>
      <c r="I27" s="43">
        <v>10.82</v>
      </c>
      <c r="J27" s="43">
        <v>44.22</v>
      </c>
      <c r="K27" s="44" t="s">
        <v>51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60</v>
      </c>
      <c r="F28" s="43">
        <v>50</v>
      </c>
      <c r="G28" s="43">
        <v>3.83</v>
      </c>
      <c r="H28" s="43">
        <v>0.49</v>
      </c>
      <c r="I28" s="43">
        <v>23.43</v>
      </c>
      <c r="J28" s="43">
        <v>113.98</v>
      </c>
      <c r="K28" s="44" t="s">
        <v>44</v>
      </c>
      <c r="L28" s="43">
        <v>135.13999999999999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:L32" si="6">SUM(G25:G31)</f>
        <v>19.75</v>
      </c>
      <c r="H32" s="19">
        <f t="shared" si="6"/>
        <v>16.799999999999997</v>
      </c>
      <c r="I32" s="19">
        <f t="shared" si="6"/>
        <v>74.58</v>
      </c>
      <c r="J32" s="19">
        <f t="shared" si="6"/>
        <v>529.03000000000009</v>
      </c>
      <c r="K32" s="25"/>
      <c r="L32" s="19">
        <f t="shared" si="6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115</v>
      </c>
      <c r="F33" s="43">
        <v>60</v>
      </c>
      <c r="G33" s="43">
        <v>0.78</v>
      </c>
      <c r="H33" s="43">
        <v>0.1</v>
      </c>
      <c r="I33" s="43">
        <v>1.66</v>
      </c>
      <c r="J33" s="43">
        <v>12.65</v>
      </c>
      <c r="K33" s="44" t="s">
        <v>117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2.5499999999999998</v>
      </c>
      <c r="H34" s="43">
        <v>7.92</v>
      </c>
      <c r="I34" s="43">
        <v>10.45</v>
      </c>
      <c r="J34" s="43">
        <v>123.28</v>
      </c>
      <c r="K34" s="44" t="s">
        <v>53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56</v>
      </c>
      <c r="F35" s="43">
        <v>150</v>
      </c>
      <c r="G35" s="43">
        <v>12.1</v>
      </c>
      <c r="H35" s="43">
        <v>10.27</v>
      </c>
      <c r="I35" s="43">
        <v>18.510000000000002</v>
      </c>
      <c r="J35" s="43">
        <v>214.87</v>
      </c>
      <c r="K35" s="44" t="s">
        <v>64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43</v>
      </c>
      <c r="F37" s="43">
        <v>200</v>
      </c>
      <c r="G37" s="43">
        <v>0.1</v>
      </c>
      <c r="H37" s="43">
        <v>0.03</v>
      </c>
      <c r="I37" s="43">
        <v>10.67</v>
      </c>
      <c r="J37" s="43">
        <v>42.57</v>
      </c>
      <c r="K37" s="44" t="s">
        <v>54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59</v>
      </c>
      <c r="F38" s="43">
        <v>60</v>
      </c>
      <c r="G38" s="43">
        <v>4.74</v>
      </c>
      <c r="H38" s="43">
        <v>0.6</v>
      </c>
      <c r="I38" s="43">
        <v>28.98</v>
      </c>
      <c r="J38" s="43">
        <v>141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63</v>
      </c>
      <c r="F39" s="43">
        <v>60</v>
      </c>
      <c r="G39" s="43">
        <v>3.66</v>
      </c>
      <c r="H39" s="43">
        <v>0.72</v>
      </c>
      <c r="I39" s="43">
        <v>23.94</v>
      </c>
      <c r="J39" s="43">
        <v>118.2</v>
      </c>
      <c r="K39" s="44" t="s">
        <v>49</v>
      </c>
      <c r="L39" s="43">
        <v>135.13999999999999</v>
      </c>
    </row>
    <row r="40" spans="1:12" ht="15" x14ac:dyDescent="0.25">
      <c r="A40" s="14"/>
      <c r="B40" s="15"/>
      <c r="C40" s="11"/>
      <c r="D40" s="6" t="s">
        <v>116</v>
      </c>
      <c r="E40" s="42" t="s">
        <v>72</v>
      </c>
      <c r="F40" s="43">
        <v>20</v>
      </c>
      <c r="G40" s="43">
        <v>1.1599999999999999</v>
      </c>
      <c r="H40" s="43">
        <v>3.69</v>
      </c>
      <c r="I40" s="43">
        <v>8.3800000000000008</v>
      </c>
      <c r="J40" s="43">
        <v>71.37</v>
      </c>
      <c r="K40" s="44" t="s">
        <v>75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5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:L42" si="7">SUM(G33:G41)</f>
        <v>25.09</v>
      </c>
      <c r="H42" s="19">
        <f t="shared" si="7"/>
        <v>23.330000000000002</v>
      </c>
      <c r="I42" s="19">
        <f t="shared" si="7"/>
        <v>102.58999999999999</v>
      </c>
      <c r="J42" s="19">
        <f t="shared" si="7"/>
        <v>723.94</v>
      </c>
      <c r="K42" s="25"/>
      <c r="L42" s="19">
        <f t="shared" si="7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1250</v>
      </c>
      <c r="G43" s="32">
        <f t="shared" ref="G43:L43" si="8">G32+G42</f>
        <v>44.84</v>
      </c>
      <c r="H43" s="32">
        <f t="shared" si="8"/>
        <v>40.129999999999995</v>
      </c>
      <c r="I43" s="32">
        <f t="shared" si="8"/>
        <v>177.17</v>
      </c>
      <c r="J43" s="32">
        <f t="shared" si="8"/>
        <v>1252.9700000000003</v>
      </c>
      <c r="K43" s="32"/>
      <c r="L43" s="32">
        <f t="shared" si="8"/>
        <v>270.27999999999997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76</v>
      </c>
      <c r="F44" s="40">
        <v>150</v>
      </c>
      <c r="G44" s="40">
        <v>13</v>
      </c>
      <c r="H44" s="40">
        <v>14.64</v>
      </c>
      <c r="I44" s="40">
        <v>31.57</v>
      </c>
      <c r="J44" s="40">
        <v>310.04000000000002</v>
      </c>
      <c r="K44" s="41" t="s">
        <v>77</v>
      </c>
      <c r="L44" s="40"/>
    </row>
    <row r="45" spans="1:12" ht="15" x14ac:dyDescent="0.25">
      <c r="A45" s="23"/>
      <c r="B45" s="15"/>
      <c r="C45" s="11"/>
      <c r="D45" s="60" t="s">
        <v>26</v>
      </c>
      <c r="E45" s="42" t="s">
        <v>118</v>
      </c>
      <c r="F45" s="43">
        <v>100</v>
      </c>
      <c r="G45" s="43">
        <v>0.78</v>
      </c>
      <c r="H45" s="43">
        <v>0.1</v>
      </c>
      <c r="I45" s="43">
        <v>1.66</v>
      </c>
      <c r="J45" s="43">
        <v>12.65</v>
      </c>
      <c r="K45" s="44" t="s">
        <v>117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46</v>
      </c>
      <c r="F46" s="43">
        <v>200</v>
      </c>
      <c r="G46" s="43">
        <v>0.01</v>
      </c>
      <c r="H46" s="43">
        <v>0</v>
      </c>
      <c r="I46" s="43">
        <v>10.71</v>
      </c>
      <c r="J46" s="43">
        <v>42.81</v>
      </c>
      <c r="K46" s="44" t="s">
        <v>48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60</v>
      </c>
      <c r="F47" s="43">
        <v>50</v>
      </c>
      <c r="G47" s="43">
        <v>3.83</v>
      </c>
      <c r="H47" s="43">
        <v>0.49</v>
      </c>
      <c r="I47" s="43">
        <v>23.43</v>
      </c>
      <c r="J47" s="43">
        <v>113.98</v>
      </c>
      <c r="K47" s="44" t="s">
        <v>44</v>
      </c>
      <c r="L47" s="43">
        <v>135.13999999999999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5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:L51" si="9">SUM(G44:G50)</f>
        <v>17.619999999999997</v>
      </c>
      <c r="H51" s="19">
        <f t="shared" si="9"/>
        <v>15.23</v>
      </c>
      <c r="I51" s="19">
        <f t="shared" si="9"/>
        <v>67.37</v>
      </c>
      <c r="J51" s="19">
        <f t="shared" si="9"/>
        <v>479.48</v>
      </c>
      <c r="K51" s="25"/>
      <c r="L51" s="19">
        <f t="shared" si="9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119</v>
      </c>
      <c r="F52" s="43">
        <v>60</v>
      </c>
      <c r="G52" s="43">
        <v>0.64</v>
      </c>
      <c r="H52" s="43">
        <v>0</v>
      </c>
      <c r="I52" s="43">
        <v>1.4</v>
      </c>
      <c r="J52" s="43">
        <v>8.15</v>
      </c>
      <c r="K52" s="44" t="s">
        <v>120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78</v>
      </c>
      <c r="F53" s="43">
        <v>200</v>
      </c>
      <c r="G53" s="43">
        <v>2.76</v>
      </c>
      <c r="H53" s="43">
        <v>9.84</v>
      </c>
      <c r="I53" s="43">
        <v>8.89</v>
      </c>
      <c r="J53" s="43">
        <v>135.16</v>
      </c>
      <c r="K53" s="44" t="s">
        <v>79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80</v>
      </c>
      <c r="F54" s="43">
        <v>150</v>
      </c>
      <c r="G54" s="43">
        <v>10.17</v>
      </c>
      <c r="H54" s="43">
        <v>11.92</v>
      </c>
      <c r="I54" s="43">
        <v>24.42</v>
      </c>
      <c r="J54" s="43">
        <v>245.64</v>
      </c>
      <c r="K54" s="44" t="s">
        <v>81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50</v>
      </c>
      <c r="F56" s="43">
        <v>200</v>
      </c>
      <c r="G56" s="43">
        <v>0.15</v>
      </c>
      <c r="H56" s="43">
        <v>0.04</v>
      </c>
      <c r="I56" s="43">
        <v>10.82</v>
      </c>
      <c r="J56" s="43">
        <v>44.22</v>
      </c>
      <c r="K56" s="44" t="s">
        <v>51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59</v>
      </c>
      <c r="F57" s="43">
        <v>60</v>
      </c>
      <c r="G57" s="43">
        <v>4.74</v>
      </c>
      <c r="H57" s="43">
        <v>0.6</v>
      </c>
      <c r="I57" s="43">
        <v>28.98</v>
      </c>
      <c r="J57" s="43">
        <v>141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63</v>
      </c>
      <c r="F58" s="43">
        <v>60</v>
      </c>
      <c r="G58" s="43">
        <v>3.66</v>
      </c>
      <c r="H58" s="43">
        <v>0.72</v>
      </c>
      <c r="I58" s="43">
        <v>23.94</v>
      </c>
      <c r="J58" s="43">
        <v>118.2</v>
      </c>
      <c r="K58" s="44" t="s">
        <v>49</v>
      </c>
      <c r="L58" s="43">
        <v>135.13999999999999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5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:L61" si="10">SUM(G52:G60)</f>
        <v>22.12</v>
      </c>
      <c r="H61" s="19">
        <f t="shared" si="10"/>
        <v>23.119999999999997</v>
      </c>
      <c r="I61" s="19">
        <f t="shared" si="10"/>
        <v>98.45</v>
      </c>
      <c r="J61" s="19">
        <f t="shared" si="10"/>
        <v>692.37</v>
      </c>
      <c r="K61" s="25"/>
      <c r="L61" s="19">
        <f t="shared" si="10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1230</v>
      </c>
      <c r="G62" s="32">
        <f t="shared" ref="G62:L62" si="11">G51+G61</f>
        <v>39.739999999999995</v>
      </c>
      <c r="H62" s="32">
        <f t="shared" si="11"/>
        <v>38.349999999999994</v>
      </c>
      <c r="I62" s="32">
        <f t="shared" si="11"/>
        <v>165.82</v>
      </c>
      <c r="J62" s="32">
        <f t="shared" si="11"/>
        <v>1171.8499999999999</v>
      </c>
      <c r="K62" s="32"/>
      <c r="L62" s="32">
        <f t="shared" si="11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121</v>
      </c>
      <c r="F63" s="40">
        <v>200</v>
      </c>
      <c r="G63" s="40">
        <v>9.36</v>
      </c>
      <c r="H63" s="40">
        <v>11.39</v>
      </c>
      <c r="I63" s="40">
        <v>26.14</v>
      </c>
      <c r="J63" s="40">
        <v>244.51</v>
      </c>
      <c r="K63" s="41" t="s">
        <v>82</v>
      </c>
      <c r="L63" s="40"/>
    </row>
    <row r="64" spans="1:12" ht="15" x14ac:dyDescent="0.25">
      <c r="A64" s="23"/>
      <c r="B64" s="15"/>
      <c r="C64" s="11"/>
      <c r="D64" s="58" t="s">
        <v>26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43</v>
      </c>
      <c r="F65" s="43">
        <v>200</v>
      </c>
      <c r="G65" s="43">
        <v>0.1</v>
      </c>
      <c r="H65" s="43">
        <v>0.03</v>
      </c>
      <c r="I65" s="43">
        <v>10.67</v>
      </c>
      <c r="J65" s="43">
        <v>42.57</v>
      </c>
      <c r="K65" s="44" t="s">
        <v>54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60</v>
      </c>
      <c r="F66" s="43">
        <v>50</v>
      </c>
      <c r="G66" s="43">
        <v>3.83</v>
      </c>
      <c r="H66" s="43">
        <v>0.49</v>
      </c>
      <c r="I66" s="43">
        <v>23.43</v>
      </c>
      <c r="J66" s="43">
        <v>113.98</v>
      </c>
      <c r="K66" s="44" t="s">
        <v>44</v>
      </c>
      <c r="L66" s="43">
        <v>135.13999999999999</v>
      </c>
    </row>
    <row r="67" spans="1:12" ht="15" x14ac:dyDescent="0.25">
      <c r="A67" s="23"/>
      <c r="B67" s="15"/>
      <c r="C67" s="11"/>
      <c r="D67" s="7" t="s">
        <v>24</v>
      </c>
      <c r="E67" s="42" t="s">
        <v>83</v>
      </c>
      <c r="F67" s="43">
        <v>180</v>
      </c>
      <c r="G67" s="43">
        <v>0.7</v>
      </c>
      <c r="H67" s="43">
        <v>0.7</v>
      </c>
      <c r="I67" s="43">
        <v>17.11</v>
      </c>
      <c r="J67" s="43">
        <v>82.06</v>
      </c>
      <c r="K67" s="44">
        <v>338</v>
      </c>
      <c r="L67" s="43"/>
    </row>
    <row r="68" spans="1:12" ht="15" x14ac:dyDescent="0.25">
      <c r="A68" s="23"/>
      <c r="B68" s="15"/>
      <c r="C68" s="11"/>
      <c r="D68" s="62" t="s">
        <v>116</v>
      </c>
      <c r="E68" s="42" t="s">
        <v>72</v>
      </c>
      <c r="F68" s="43">
        <v>20</v>
      </c>
      <c r="G68" s="43">
        <v>1.1599999999999999</v>
      </c>
      <c r="H68" s="43">
        <v>3.69</v>
      </c>
      <c r="I68" s="43">
        <v>8.3800000000000008</v>
      </c>
      <c r="J68" s="43">
        <v>71.37</v>
      </c>
      <c r="K68" s="44" t="s">
        <v>75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5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:L70" si="12">SUM(G63:G69)</f>
        <v>15.149999999999999</v>
      </c>
      <c r="H70" s="19">
        <f t="shared" si="12"/>
        <v>16.3</v>
      </c>
      <c r="I70" s="19">
        <f t="shared" si="12"/>
        <v>85.72999999999999</v>
      </c>
      <c r="J70" s="19">
        <f t="shared" si="12"/>
        <v>554.49</v>
      </c>
      <c r="K70" s="25"/>
      <c r="L70" s="19">
        <f t="shared" si="12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57</v>
      </c>
      <c r="F71" s="43">
        <v>60</v>
      </c>
      <c r="G71" s="43">
        <v>0.84</v>
      </c>
      <c r="H71" s="43">
        <v>3.55</v>
      </c>
      <c r="I71" s="43">
        <v>4.9800000000000004</v>
      </c>
      <c r="J71" s="43">
        <v>55.23</v>
      </c>
      <c r="K71" s="44" t="s">
        <v>66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84</v>
      </c>
      <c r="F72" s="43">
        <v>200</v>
      </c>
      <c r="G72" s="43">
        <v>2.34</v>
      </c>
      <c r="H72" s="43">
        <v>5.05</v>
      </c>
      <c r="I72" s="43">
        <v>10.11</v>
      </c>
      <c r="J72" s="43">
        <v>95.25</v>
      </c>
      <c r="K72" s="44" t="s">
        <v>85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86</v>
      </c>
      <c r="F73" s="43">
        <v>90</v>
      </c>
      <c r="G73" s="43">
        <v>9.68</v>
      </c>
      <c r="H73" s="43">
        <v>12.93</v>
      </c>
      <c r="I73" s="43">
        <v>9.56</v>
      </c>
      <c r="J73" s="43">
        <v>193.33</v>
      </c>
      <c r="K73" s="44" t="s">
        <v>87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5.56</v>
      </c>
      <c r="H74" s="43">
        <v>2.91</v>
      </c>
      <c r="I74" s="43">
        <v>25.87</v>
      </c>
      <c r="J74" s="43">
        <v>151.91</v>
      </c>
      <c r="K74" s="44" t="s">
        <v>65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46</v>
      </c>
      <c r="F75" s="43">
        <v>200</v>
      </c>
      <c r="G75" s="43">
        <v>0.01</v>
      </c>
      <c r="H75" s="43">
        <v>0</v>
      </c>
      <c r="I75" s="43">
        <v>10.71</v>
      </c>
      <c r="J75" s="43">
        <v>42.81</v>
      </c>
      <c r="K75" s="44" t="s">
        <v>48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59</v>
      </c>
      <c r="F76" s="43">
        <v>60</v>
      </c>
      <c r="G76" s="43">
        <v>4.74</v>
      </c>
      <c r="H76" s="43">
        <v>0.6</v>
      </c>
      <c r="I76" s="43">
        <v>28.98</v>
      </c>
      <c r="J76" s="43">
        <v>141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88</v>
      </c>
      <c r="F77" s="43">
        <v>30</v>
      </c>
      <c r="G77" s="43">
        <v>1.78</v>
      </c>
      <c r="H77" s="43">
        <v>0.35</v>
      </c>
      <c r="I77" s="43">
        <v>11.61</v>
      </c>
      <c r="J77" s="43">
        <v>57.33</v>
      </c>
      <c r="K77" s="44" t="s">
        <v>49</v>
      </c>
      <c r="L77" s="43">
        <v>135.13999999999999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5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:L80" si="13">SUM(G71:G79)</f>
        <v>24.950000000000003</v>
      </c>
      <c r="H80" s="19">
        <f t="shared" si="13"/>
        <v>25.390000000000004</v>
      </c>
      <c r="I80" s="19">
        <f t="shared" si="13"/>
        <v>101.82</v>
      </c>
      <c r="J80" s="19">
        <f t="shared" si="13"/>
        <v>736.86</v>
      </c>
      <c r="K80" s="25"/>
      <c r="L80" s="19">
        <f t="shared" si="13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1440</v>
      </c>
      <c r="G81" s="32">
        <f t="shared" ref="G81:L81" si="14">G70+G80</f>
        <v>40.1</v>
      </c>
      <c r="H81" s="32">
        <f t="shared" si="14"/>
        <v>41.690000000000005</v>
      </c>
      <c r="I81" s="32">
        <f t="shared" si="14"/>
        <v>187.54999999999998</v>
      </c>
      <c r="J81" s="32">
        <f t="shared" si="14"/>
        <v>1291.3499999999999</v>
      </c>
      <c r="K81" s="32"/>
      <c r="L81" s="32">
        <f t="shared" si="14"/>
        <v>270.27999999999997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26</v>
      </c>
      <c r="E82" s="39" t="s">
        <v>89</v>
      </c>
      <c r="F82" s="40">
        <v>100</v>
      </c>
      <c r="G82" s="40">
        <v>1.46</v>
      </c>
      <c r="H82" s="40">
        <v>0.1</v>
      </c>
      <c r="I82" s="40">
        <v>8.5399999999999991</v>
      </c>
      <c r="J82" s="40">
        <v>40.9</v>
      </c>
      <c r="K82" s="41" t="s">
        <v>90</v>
      </c>
      <c r="L82" s="40"/>
    </row>
    <row r="83" spans="1:12" ht="15" x14ac:dyDescent="0.25">
      <c r="A83" s="23"/>
      <c r="B83" s="15"/>
      <c r="C83" s="11"/>
      <c r="D83" s="55" t="s">
        <v>21</v>
      </c>
      <c r="E83" s="42" t="s">
        <v>80</v>
      </c>
      <c r="F83" s="43">
        <v>150</v>
      </c>
      <c r="G83" s="43">
        <v>10.17</v>
      </c>
      <c r="H83" s="43">
        <v>11.92</v>
      </c>
      <c r="I83" s="43">
        <v>24.42</v>
      </c>
      <c r="J83" s="43">
        <v>245.64</v>
      </c>
      <c r="K83" s="44" t="s">
        <v>81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50</v>
      </c>
      <c r="F84" s="43">
        <v>200</v>
      </c>
      <c r="G84" s="43">
        <v>0.15</v>
      </c>
      <c r="H84" s="43">
        <v>0.04</v>
      </c>
      <c r="I84" s="43">
        <v>10.82</v>
      </c>
      <c r="J84" s="43">
        <v>44.22</v>
      </c>
      <c r="K84" s="44" t="s">
        <v>51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61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44" t="s">
        <v>44</v>
      </c>
      <c r="L85" s="43">
        <v>135.13999999999999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58</v>
      </c>
      <c r="E87" s="42" t="s">
        <v>113</v>
      </c>
      <c r="F87" s="43">
        <v>60</v>
      </c>
      <c r="G87" s="43">
        <v>5.12</v>
      </c>
      <c r="H87" s="43">
        <v>7.51</v>
      </c>
      <c r="I87" s="43">
        <v>1.03</v>
      </c>
      <c r="J87" s="43">
        <v>92.19</v>
      </c>
      <c r="K87" s="44" t="s">
        <v>114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5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:L89" si="15">SUM(G82:G88)</f>
        <v>20.059999999999999</v>
      </c>
      <c r="H89" s="19">
        <f t="shared" si="15"/>
        <v>19.97</v>
      </c>
      <c r="I89" s="19">
        <f t="shared" si="15"/>
        <v>64.13</v>
      </c>
      <c r="J89" s="19">
        <f t="shared" si="15"/>
        <v>516.95000000000005</v>
      </c>
      <c r="K89" s="25"/>
      <c r="L89" s="19">
        <f t="shared" si="1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119</v>
      </c>
      <c r="F90" s="43">
        <v>60</v>
      </c>
      <c r="G90" s="43">
        <v>0.64</v>
      </c>
      <c r="H90" s="43">
        <v>0</v>
      </c>
      <c r="I90" s="43">
        <v>1.4</v>
      </c>
      <c r="J90" s="43">
        <v>8.15</v>
      </c>
      <c r="K90" s="44" t="s">
        <v>120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52</v>
      </c>
      <c r="F91" s="43">
        <v>200</v>
      </c>
      <c r="G91" s="43">
        <v>2.5499999999999998</v>
      </c>
      <c r="H91" s="43">
        <v>7.92</v>
      </c>
      <c r="I91" s="43">
        <v>10.45</v>
      </c>
      <c r="J91" s="43">
        <v>123.28</v>
      </c>
      <c r="K91" s="44" t="s">
        <v>53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76</v>
      </c>
      <c r="F92" s="43">
        <v>150</v>
      </c>
      <c r="G92" s="43">
        <v>13</v>
      </c>
      <c r="H92" s="43">
        <v>14.64</v>
      </c>
      <c r="I92" s="43">
        <v>31.57</v>
      </c>
      <c r="J92" s="43">
        <v>310.04000000000002</v>
      </c>
      <c r="K92" s="44" t="s">
        <v>77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43</v>
      </c>
      <c r="F94" s="43">
        <v>200</v>
      </c>
      <c r="G94" s="43">
        <v>0.1</v>
      </c>
      <c r="H94" s="43">
        <v>0.03</v>
      </c>
      <c r="I94" s="43">
        <v>10.67</v>
      </c>
      <c r="J94" s="43">
        <v>42.57</v>
      </c>
      <c r="K94" s="44" t="s">
        <v>54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60</v>
      </c>
      <c r="F95" s="43">
        <v>50</v>
      </c>
      <c r="G95" s="43">
        <v>3.83</v>
      </c>
      <c r="H95" s="43">
        <v>0.49</v>
      </c>
      <c r="I95" s="43">
        <v>23.43</v>
      </c>
      <c r="J95" s="43">
        <v>113.98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91</v>
      </c>
      <c r="F96" s="43">
        <v>50</v>
      </c>
      <c r="G96" s="43">
        <v>2.96</v>
      </c>
      <c r="H96" s="43">
        <v>0.57999999999999996</v>
      </c>
      <c r="I96" s="43">
        <v>19.350000000000001</v>
      </c>
      <c r="J96" s="43">
        <v>95.55</v>
      </c>
      <c r="K96" s="44" t="s">
        <v>49</v>
      </c>
      <c r="L96" s="43">
        <v>135.13999999999999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5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:L99" si="16">SUM(G90:G98)</f>
        <v>23.080000000000005</v>
      </c>
      <c r="H99" s="19">
        <f t="shared" si="16"/>
        <v>23.66</v>
      </c>
      <c r="I99" s="19">
        <f t="shared" si="16"/>
        <v>96.87</v>
      </c>
      <c r="J99" s="19">
        <f t="shared" si="16"/>
        <v>693.56999999999994</v>
      </c>
      <c r="K99" s="25"/>
      <c r="L99" s="19">
        <f t="shared" si="16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1260</v>
      </c>
      <c r="G100" s="32">
        <f t="shared" ref="G100:L100" si="17">G89+G99</f>
        <v>43.14</v>
      </c>
      <c r="H100" s="32">
        <f t="shared" si="17"/>
        <v>43.629999999999995</v>
      </c>
      <c r="I100" s="32">
        <f t="shared" si="17"/>
        <v>161</v>
      </c>
      <c r="J100" s="32">
        <f t="shared" si="17"/>
        <v>1210.52</v>
      </c>
      <c r="K100" s="32"/>
      <c r="L100" s="32">
        <f t="shared" si="17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86</v>
      </c>
      <c r="F101" s="40">
        <f>VLOOKUP(E101,[1]блюда!E:K,2,FALSE)</f>
        <v>90</v>
      </c>
      <c r="G101" s="40">
        <f>VLOOKUP(E101,[1]блюда!E:K,3,FALSE)</f>
        <v>9.68</v>
      </c>
      <c r="H101" s="40">
        <f>VLOOKUP(E101,[1]блюда!E:K,4,FALSE)</f>
        <v>12.93</v>
      </c>
      <c r="I101" s="40">
        <f>VLOOKUP(E101,[1]блюда!E:K,5,FALSE)</f>
        <v>9.56</v>
      </c>
      <c r="J101" s="40">
        <f>VLOOKUP(E101,[1]блюда!E:K,6,FALSE)</f>
        <v>193.33</v>
      </c>
      <c r="K101" s="41" t="str">
        <f>VLOOKUP(E101,[1]блюда!E:K,7,FALSE)</f>
        <v>ТТК 62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55</v>
      </c>
      <c r="F102" s="43">
        <f>VLOOKUP(E102,[1]блюда!E:K,2,FALSE)</f>
        <v>150</v>
      </c>
      <c r="G102" s="43">
        <f>VLOOKUP(E102,[1]блюда!E:K,3,FALSE)</f>
        <v>5.56</v>
      </c>
      <c r="H102" s="43">
        <f>VLOOKUP(E102,[1]блюда!E:K,4,FALSE)</f>
        <v>2.91</v>
      </c>
      <c r="I102" s="43">
        <f>VLOOKUP(E102,[1]блюда!E:K,5,FALSE)</f>
        <v>25.87</v>
      </c>
      <c r="J102" s="43">
        <f>VLOOKUP(E102,[1]блюда!E:K,6,FALSE)</f>
        <v>151.91</v>
      </c>
      <c r="K102" s="44" t="str">
        <f>VLOOKUP(E102,[1]блюда!E:K,7,FALSE)</f>
        <v>ТТК 129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f>VLOOKUP(E103,[1]блюда!E:K,2,FALSE)</f>
        <v>200</v>
      </c>
      <c r="G103" s="43">
        <f>VLOOKUP(E103,[1]блюда!E:K,3,FALSE)</f>
        <v>0.1</v>
      </c>
      <c r="H103" s="43">
        <f>VLOOKUP(E103,[1]блюда!E:K,4,FALSE)</f>
        <v>0.03</v>
      </c>
      <c r="I103" s="43">
        <f>VLOOKUP(E103,[1]блюда!E:K,5,FALSE)</f>
        <v>10.67</v>
      </c>
      <c r="J103" s="43">
        <f>VLOOKUP(E103,[1]блюда!E:K,6,FALSE)</f>
        <v>42.57</v>
      </c>
      <c r="K103" s="44" t="str">
        <f>VLOOKUP(E103,[1]блюда!E:K,7,FALSE)</f>
        <v>ТТК 302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59</v>
      </c>
      <c r="F104" s="43">
        <f>VLOOKUP(E104,[1]блюда!E:K,2,FALSE)</f>
        <v>60</v>
      </c>
      <c r="G104" s="43">
        <f>VLOOKUP(E104,[1]блюда!E:K,3,FALSE)</f>
        <v>4.74</v>
      </c>
      <c r="H104" s="43">
        <f>VLOOKUP(E104,[1]блюда!E:K,4,FALSE)</f>
        <v>0.6</v>
      </c>
      <c r="I104" s="43">
        <f>VLOOKUP(E104,[1]блюда!E:K,5,FALSE)</f>
        <v>28.98</v>
      </c>
      <c r="J104" s="43">
        <f>VLOOKUP(E104,[1]блюда!E:K,6,FALSE)</f>
        <v>141</v>
      </c>
      <c r="K104" s="44" t="str">
        <f>VLOOKUP(E104,[1]блюда!E:K,7,FALSE)</f>
        <v>ТТК 6</v>
      </c>
      <c r="L104" s="4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5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18">SUM(G101:G107)</f>
        <v>20.079999999999998</v>
      </c>
      <c r="H108" s="19">
        <f t="shared" si="18"/>
        <v>16.47</v>
      </c>
      <c r="I108" s="19">
        <f t="shared" si="18"/>
        <v>75.08</v>
      </c>
      <c r="J108" s="19">
        <f t="shared" si="18"/>
        <v>528.80999999999995</v>
      </c>
      <c r="K108" s="25"/>
      <c r="L108" s="19">
        <f t="shared" ref="L108" si="19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119</v>
      </c>
      <c r="F109" s="43">
        <v>60</v>
      </c>
      <c r="G109" s="43">
        <v>0.64</v>
      </c>
      <c r="H109" s="43">
        <v>0</v>
      </c>
      <c r="I109" s="43">
        <v>1.4</v>
      </c>
      <c r="J109" s="43">
        <v>8.15</v>
      </c>
      <c r="K109" s="44" t="s">
        <v>120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92</v>
      </c>
      <c r="F110" s="43">
        <f>VLOOKUP(E110,[1]блюда!E:K,2,FALSE)</f>
        <v>200</v>
      </c>
      <c r="G110" s="43">
        <f>VLOOKUP(E110,[1]блюда!E:K,3,FALSE)</f>
        <v>1.2</v>
      </c>
      <c r="H110" s="43">
        <f>VLOOKUP(E110,[1]блюда!E:K,4,FALSE)</f>
        <v>8.84</v>
      </c>
      <c r="I110" s="43">
        <f>VLOOKUP(E110,[1]блюда!E:K,5,FALSE)</f>
        <v>8.44</v>
      </c>
      <c r="J110" s="43">
        <f>VLOOKUP(E110,[1]блюда!E:K,6,FALSE)</f>
        <v>118.12</v>
      </c>
      <c r="K110" s="44" t="str">
        <f>VLOOKUP(E110,[1]блюда!E:K,7,FALSE)</f>
        <v>ТТК 28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93</v>
      </c>
      <c r="F111" s="43">
        <f>VLOOKUP(E111,[1]блюда!E:K,2,FALSE)</f>
        <v>90</v>
      </c>
      <c r="G111" s="43">
        <f>VLOOKUP(E111,[1]блюда!E:K,3,FALSE)</f>
        <v>10.7</v>
      </c>
      <c r="H111" s="43">
        <f>VLOOKUP(E111,[1]блюда!E:K,4,FALSE)</f>
        <v>9.18</v>
      </c>
      <c r="I111" s="43">
        <f>VLOOKUP(E111,[1]блюда!E:K,5,FALSE)</f>
        <v>12.64</v>
      </c>
      <c r="J111" s="43">
        <f>VLOOKUP(E111,[1]блюда!E:K,6,FALSE)</f>
        <v>175.98</v>
      </c>
      <c r="K111" s="44" t="str">
        <f>VLOOKUP(E111,[1]блюда!E:K,7,FALSE)</f>
        <v>ТТК 77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94</v>
      </c>
      <c r="F112" s="43">
        <f>VLOOKUP(E112,[1]блюда!E:K,2,FALSE)</f>
        <v>150</v>
      </c>
      <c r="G112" s="43">
        <f>VLOOKUP(E112,[1]блюда!E:K,3,FALSE)</f>
        <v>3.83</v>
      </c>
      <c r="H112" s="43">
        <f>VLOOKUP(E112,[1]блюда!E:K,4,FALSE)</f>
        <v>4.2300000000000004</v>
      </c>
      <c r="I112" s="43">
        <f>VLOOKUP(E112,[1]блюда!E:K,5,FALSE)</f>
        <v>39.25</v>
      </c>
      <c r="J112" s="43">
        <f>VLOOKUP(E112,[1]блюда!E:K,6,FALSE)</f>
        <v>210.46</v>
      </c>
      <c r="K112" s="44" t="str">
        <f>VLOOKUP(E112,[1]блюда!E:K,7,FALSE)</f>
        <v>ТТК 180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46</v>
      </c>
      <c r="F113" s="43">
        <f>VLOOKUP(E113,[1]блюда!E:K,2,FALSE)</f>
        <v>200</v>
      </c>
      <c r="G113" s="43">
        <f>VLOOKUP(E113,[1]блюда!E:K,3,FALSE)</f>
        <v>0.01</v>
      </c>
      <c r="H113" s="43">
        <f>VLOOKUP(E113,[1]блюда!E:K,4,FALSE)</f>
        <v>0</v>
      </c>
      <c r="I113" s="43">
        <f>VLOOKUP(E113,[1]блюда!E:K,5,FALSE)</f>
        <v>10.71</v>
      </c>
      <c r="J113" s="43">
        <f>VLOOKUP(E113,[1]блюда!E:K,6,FALSE)</f>
        <v>42.81</v>
      </c>
      <c r="K113" s="44" t="str">
        <f>VLOOKUP(E113,[1]блюда!E:K,7,FALSE)</f>
        <v>ТТК 241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62</v>
      </c>
      <c r="F114" s="43">
        <f>VLOOKUP(E114,[1]блюда!E:K,2,FALSE)</f>
        <v>30</v>
      </c>
      <c r="G114" s="43">
        <f>VLOOKUP(E114,[1]блюда!E:K,3,FALSE)</f>
        <v>2.37</v>
      </c>
      <c r="H114" s="43">
        <f>VLOOKUP(E114,[1]блюда!E:K,4,FALSE)</f>
        <v>0.3</v>
      </c>
      <c r="I114" s="43">
        <f>VLOOKUP(E114,[1]блюда!E:K,5,FALSE)</f>
        <v>14.49</v>
      </c>
      <c r="J114" s="43">
        <f>VLOOKUP(E114,[1]блюда!E:K,6,FALSE)</f>
        <v>70.5</v>
      </c>
      <c r="K114" s="44" t="str">
        <f>VLOOKUP(E114,[1]блюда!E:K,7,FALSE)</f>
        <v>ТТК 6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70</v>
      </c>
      <c r="F115" s="43">
        <f>VLOOKUP(E115,[1]блюда!E:K,2,FALSE)</f>
        <v>40</v>
      </c>
      <c r="G115" s="43">
        <f>VLOOKUP(E115,[1]блюда!E:K,3,FALSE)</f>
        <v>2.37</v>
      </c>
      <c r="H115" s="43">
        <f>VLOOKUP(E115,[1]блюда!E:K,4,FALSE)</f>
        <v>0.47</v>
      </c>
      <c r="I115" s="43">
        <f>VLOOKUP(E115,[1]блюда!E:K,5,FALSE)</f>
        <v>15.48</v>
      </c>
      <c r="J115" s="43">
        <f>VLOOKUP(E115,[1]блюда!E:K,6,FALSE)</f>
        <v>76.44</v>
      </c>
      <c r="K115" s="44" t="str">
        <f>VLOOKUP(E115,[1]блюда!E:K,7,FALSE)</f>
        <v>ТТК 7</v>
      </c>
      <c r="L115" s="53">
        <v>135.13999999999999</v>
      </c>
    </row>
    <row r="116" spans="1:12" ht="15" x14ac:dyDescent="0.25">
      <c r="A116" s="23"/>
      <c r="B116" s="15"/>
      <c r="C116" s="11"/>
      <c r="D116" s="61" t="s">
        <v>30</v>
      </c>
      <c r="E116" s="42" t="s">
        <v>95</v>
      </c>
      <c r="F116" s="43">
        <f>VLOOKUP(E116,[1]блюда!E:K,2,FALSE)</f>
        <v>200</v>
      </c>
      <c r="G116" s="43">
        <f>VLOOKUP(E116,[1]блюда!E:K,3,FALSE)</f>
        <v>0.97</v>
      </c>
      <c r="H116" s="43">
        <f>VLOOKUP(E116,[1]блюда!E:K,4,FALSE)</f>
        <v>0.19</v>
      </c>
      <c r="I116" s="43">
        <f>VLOOKUP(E116,[1]блюда!E:K,5,FALSE)</f>
        <v>19.59</v>
      </c>
      <c r="J116" s="43">
        <f>VLOOKUP(E116,[1]блюда!E:K,6,FALSE)</f>
        <v>83.42</v>
      </c>
      <c r="K116" s="44" t="str">
        <f>VLOOKUP(E116,[1]блюда!E:K,7,FALSE)</f>
        <v>ТТК 343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5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20">SUM(G109:G117)</f>
        <v>22.09</v>
      </c>
      <c r="H118" s="19">
        <f t="shared" si="20"/>
        <v>23.21</v>
      </c>
      <c r="I118" s="19">
        <f t="shared" si="20"/>
        <v>122</v>
      </c>
      <c r="J118" s="19">
        <f t="shared" si="20"/>
        <v>785.88</v>
      </c>
      <c r="K118" s="25"/>
      <c r="L118" s="19">
        <f t="shared" ref="L118" si="21">SUM(L109:L117)</f>
        <v>135.13999999999999</v>
      </c>
    </row>
    <row r="119" spans="1:12" ht="15.75" customHeight="1" thickBot="1" x14ac:dyDescent="0.25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1470</v>
      </c>
      <c r="G119" s="32">
        <f t="shared" ref="G119:L119" si="22">G108+G118</f>
        <v>42.17</v>
      </c>
      <c r="H119" s="32">
        <f t="shared" si="22"/>
        <v>39.68</v>
      </c>
      <c r="I119" s="32">
        <f t="shared" si="22"/>
        <v>197.07999999999998</v>
      </c>
      <c r="J119" s="32">
        <f t="shared" si="22"/>
        <v>1314.69</v>
      </c>
      <c r="K119" s="32"/>
      <c r="L119" s="32">
        <f t="shared" si="22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96</v>
      </c>
      <c r="F120" s="40">
        <v>200</v>
      </c>
      <c r="G120" s="40">
        <v>6.84</v>
      </c>
      <c r="H120" s="40">
        <v>7.63</v>
      </c>
      <c r="I120" s="40">
        <v>30.28</v>
      </c>
      <c r="J120" s="40">
        <v>217.15</v>
      </c>
      <c r="K120" s="41" t="s">
        <v>97</v>
      </c>
      <c r="L120" s="40"/>
    </row>
    <row r="121" spans="1:12" ht="15" x14ac:dyDescent="0.25">
      <c r="A121" s="14"/>
      <c r="B121" s="15"/>
      <c r="C121" s="11"/>
      <c r="D121" s="6" t="s">
        <v>23</v>
      </c>
      <c r="E121" s="42" t="s">
        <v>98</v>
      </c>
      <c r="F121" s="43">
        <v>50</v>
      </c>
      <c r="G121" s="43">
        <v>5.13</v>
      </c>
      <c r="H121" s="43">
        <v>6.93</v>
      </c>
      <c r="I121" s="43">
        <v>16.98</v>
      </c>
      <c r="J121" s="43">
        <v>151.69999999999999</v>
      </c>
      <c r="K121" s="44" t="s">
        <v>99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50</v>
      </c>
      <c r="F122" s="43">
        <v>200</v>
      </c>
      <c r="G122" s="43">
        <v>0.15</v>
      </c>
      <c r="H122" s="43">
        <v>0.04</v>
      </c>
      <c r="I122" s="43">
        <v>10.82</v>
      </c>
      <c r="J122" s="43">
        <v>44.22</v>
      </c>
      <c r="K122" s="44" t="s">
        <v>51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60</v>
      </c>
      <c r="F123" s="43">
        <v>50</v>
      </c>
      <c r="G123" s="43">
        <v>3.83</v>
      </c>
      <c r="H123" s="43">
        <v>0.49</v>
      </c>
      <c r="I123" s="43">
        <v>23.43</v>
      </c>
      <c r="J123" s="43">
        <v>113.98</v>
      </c>
      <c r="K123" s="44" t="s">
        <v>44</v>
      </c>
      <c r="L123" s="43">
        <v>135.13999999999999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5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23">SUM(G120:G126)</f>
        <v>15.95</v>
      </c>
      <c r="H127" s="19">
        <f t="shared" si="23"/>
        <v>15.089999999999998</v>
      </c>
      <c r="I127" s="19">
        <f t="shared" si="23"/>
        <v>81.510000000000005</v>
      </c>
      <c r="J127" s="19">
        <f t="shared" si="23"/>
        <v>527.05000000000007</v>
      </c>
      <c r="K127" s="25"/>
      <c r="L127" s="19">
        <f t="shared" ref="L127" si="24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122</v>
      </c>
      <c r="F128" s="43">
        <v>60</v>
      </c>
      <c r="G128" s="43">
        <v>0.64</v>
      </c>
      <c r="H128" s="43">
        <v>0</v>
      </c>
      <c r="I128" s="43">
        <v>1.4</v>
      </c>
      <c r="J128" s="43">
        <v>8.15</v>
      </c>
      <c r="K128" s="44" t="s">
        <v>120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100</v>
      </c>
      <c r="F129" s="43">
        <v>200</v>
      </c>
      <c r="G129" s="43">
        <v>4.79</v>
      </c>
      <c r="H129" s="43">
        <v>10.07</v>
      </c>
      <c r="I129" s="43">
        <v>16.59</v>
      </c>
      <c r="J129" s="43">
        <v>176.15</v>
      </c>
      <c r="K129" s="44" t="s">
        <v>101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80</v>
      </c>
      <c r="F130" s="43">
        <v>150</v>
      </c>
      <c r="G130" s="43">
        <v>10.17</v>
      </c>
      <c r="H130" s="43">
        <v>11.92</v>
      </c>
      <c r="I130" s="43">
        <v>24.42</v>
      </c>
      <c r="J130" s="43">
        <v>245.64</v>
      </c>
      <c r="K130" s="44" t="s">
        <v>81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43</v>
      </c>
      <c r="F132" s="43">
        <v>200</v>
      </c>
      <c r="G132" s="43">
        <v>0.1</v>
      </c>
      <c r="H132" s="43">
        <v>0.03</v>
      </c>
      <c r="I132" s="43">
        <v>10.67</v>
      </c>
      <c r="J132" s="43">
        <v>42.57</v>
      </c>
      <c r="K132" s="44" t="s">
        <v>54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61</v>
      </c>
      <c r="F133" s="43">
        <v>40</v>
      </c>
      <c r="G133" s="43">
        <v>3.16</v>
      </c>
      <c r="H133" s="43">
        <v>0.4</v>
      </c>
      <c r="I133" s="43">
        <v>19.32</v>
      </c>
      <c r="J133" s="43">
        <v>94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63</v>
      </c>
      <c r="F134" s="43">
        <v>60</v>
      </c>
      <c r="G134" s="43">
        <v>3.66</v>
      </c>
      <c r="H134" s="43">
        <v>0.72</v>
      </c>
      <c r="I134" s="43">
        <v>23.94</v>
      </c>
      <c r="J134" s="43">
        <v>118.2</v>
      </c>
      <c r="K134" s="44" t="s">
        <v>49</v>
      </c>
      <c r="L134" s="43">
        <v>135.13999999999999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5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25">SUM(G128:G136)</f>
        <v>22.52</v>
      </c>
      <c r="H137" s="19">
        <f t="shared" si="25"/>
        <v>23.14</v>
      </c>
      <c r="I137" s="19">
        <f t="shared" si="25"/>
        <v>96.34</v>
      </c>
      <c r="J137" s="19">
        <f t="shared" si="25"/>
        <v>684.71</v>
      </c>
      <c r="K137" s="25"/>
      <c r="L137" s="19">
        <f t="shared" ref="L137" si="26">SUM(L128:L136)</f>
        <v>135.13999999999999</v>
      </c>
    </row>
    <row r="138" spans="1:12" ht="15.75" customHeight="1" thickBot="1" x14ac:dyDescent="0.25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1210</v>
      </c>
      <c r="G138" s="32">
        <f t="shared" ref="G138:L138" si="27">G127+G137</f>
        <v>38.47</v>
      </c>
      <c r="H138" s="32">
        <f t="shared" si="27"/>
        <v>38.229999999999997</v>
      </c>
      <c r="I138" s="32">
        <f t="shared" si="27"/>
        <v>177.85000000000002</v>
      </c>
      <c r="J138" s="32">
        <f t="shared" si="27"/>
        <v>1211.7600000000002</v>
      </c>
      <c r="K138" s="32"/>
      <c r="L138" s="32">
        <f t="shared" si="27"/>
        <v>270.27999999999997</v>
      </c>
    </row>
    <row r="139" spans="1:12" ht="26.2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102</v>
      </c>
      <c r="F139" s="40">
        <v>180</v>
      </c>
      <c r="G139" s="40">
        <v>9.51</v>
      </c>
      <c r="H139" s="40">
        <v>14.77</v>
      </c>
      <c r="I139" s="40">
        <v>46.44</v>
      </c>
      <c r="J139" s="40">
        <v>356.73</v>
      </c>
      <c r="K139" s="41" t="s">
        <v>103</v>
      </c>
      <c r="L139" s="40"/>
    </row>
    <row r="140" spans="1:12" ht="15" x14ac:dyDescent="0.25">
      <c r="A140" s="23"/>
      <c r="B140" s="15"/>
      <c r="C140" s="11"/>
      <c r="D140" s="60" t="s">
        <v>26</v>
      </c>
      <c r="E140" s="42" t="s">
        <v>119</v>
      </c>
      <c r="F140" s="43">
        <v>60</v>
      </c>
      <c r="G140" s="43">
        <v>0.64</v>
      </c>
      <c r="H140" s="43">
        <v>0</v>
      </c>
      <c r="I140" s="43">
        <v>1.4</v>
      </c>
      <c r="J140" s="43">
        <v>8.15</v>
      </c>
      <c r="K140" s="44" t="s">
        <v>120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>
        <v>0.01</v>
      </c>
      <c r="H141" s="43">
        <v>0</v>
      </c>
      <c r="I141" s="43">
        <v>10.71</v>
      </c>
      <c r="J141" s="43">
        <v>42.81</v>
      </c>
      <c r="K141" s="44" t="s">
        <v>48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59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141</v>
      </c>
      <c r="K142" s="44" t="s">
        <v>44</v>
      </c>
      <c r="L142" s="4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5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28">SUM(G139:G145)</f>
        <v>14.9</v>
      </c>
      <c r="H146" s="19">
        <f t="shared" si="28"/>
        <v>15.37</v>
      </c>
      <c r="I146" s="19">
        <f t="shared" si="28"/>
        <v>87.53</v>
      </c>
      <c r="J146" s="19">
        <f t="shared" si="28"/>
        <v>548.69000000000005</v>
      </c>
      <c r="K146" s="25"/>
      <c r="L146" s="19">
        <f t="shared" ref="L146" si="29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115</v>
      </c>
      <c r="F147" s="43">
        <v>60</v>
      </c>
      <c r="G147" s="43">
        <v>0.78</v>
      </c>
      <c r="H147" s="43">
        <v>0.1</v>
      </c>
      <c r="I147" s="43">
        <v>1.66</v>
      </c>
      <c r="J147" s="43">
        <v>12.65</v>
      </c>
      <c r="K147" s="44" t="s">
        <v>117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45</v>
      </c>
      <c r="F148" s="43">
        <v>200</v>
      </c>
      <c r="G148" s="43">
        <v>5.87</v>
      </c>
      <c r="H148" s="43">
        <v>8.2100000000000009</v>
      </c>
      <c r="I148" s="43">
        <v>14.86</v>
      </c>
      <c r="J148" s="43">
        <v>156.81</v>
      </c>
      <c r="K148" s="44" t="s">
        <v>47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76</v>
      </c>
      <c r="F149" s="43">
        <v>150</v>
      </c>
      <c r="G149" s="43">
        <v>13</v>
      </c>
      <c r="H149" s="43">
        <v>14.64</v>
      </c>
      <c r="I149" s="43">
        <v>31.57</v>
      </c>
      <c r="J149" s="43">
        <v>310.04000000000002</v>
      </c>
      <c r="K149" s="44" t="s">
        <v>77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50</v>
      </c>
      <c r="F151" s="43">
        <v>200</v>
      </c>
      <c r="G151" s="43">
        <v>0.15</v>
      </c>
      <c r="H151" s="43">
        <v>0.04</v>
      </c>
      <c r="I151" s="43">
        <v>10.82</v>
      </c>
      <c r="J151" s="43">
        <v>44.22</v>
      </c>
      <c r="K151" s="44" t="s">
        <v>51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61</v>
      </c>
      <c r="F152" s="43">
        <v>40</v>
      </c>
      <c r="G152" s="43">
        <v>3.16</v>
      </c>
      <c r="H152" s="43">
        <v>0.4</v>
      </c>
      <c r="I152" s="43">
        <v>19.32</v>
      </c>
      <c r="J152" s="43">
        <v>94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91</v>
      </c>
      <c r="F153" s="43">
        <v>50</v>
      </c>
      <c r="G153" s="43">
        <v>2.96</v>
      </c>
      <c r="H153" s="43">
        <v>0.57999999999999996</v>
      </c>
      <c r="I153" s="43">
        <v>19.350000000000001</v>
      </c>
      <c r="J153" s="43">
        <v>95.55</v>
      </c>
      <c r="K153" s="44" t="s">
        <v>49</v>
      </c>
      <c r="L153" s="43">
        <v>135.13999999999999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5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30">SUM(G147:G155)</f>
        <v>25.919999999999998</v>
      </c>
      <c r="H156" s="19">
        <f t="shared" si="30"/>
        <v>23.97</v>
      </c>
      <c r="I156" s="19">
        <f t="shared" si="30"/>
        <v>97.580000000000013</v>
      </c>
      <c r="J156" s="19">
        <f t="shared" si="30"/>
        <v>713.27</v>
      </c>
      <c r="K156" s="25"/>
      <c r="L156" s="19">
        <f t="shared" ref="L156" si="31">SUM(L147:L155)</f>
        <v>135.13999999999999</v>
      </c>
    </row>
    <row r="157" spans="1:12" ht="15.75" customHeight="1" thickBot="1" x14ac:dyDescent="0.25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1200</v>
      </c>
      <c r="G157" s="32">
        <f t="shared" ref="G157:L157" si="32">G146+G156</f>
        <v>40.82</v>
      </c>
      <c r="H157" s="32">
        <f t="shared" si="32"/>
        <v>39.339999999999996</v>
      </c>
      <c r="I157" s="32">
        <f t="shared" si="32"/>
        <v>185.11</v>
      </c>
      <c r="J157" s="32">
        <f t="shared" si="32"/>
        <v>1261.96</v>
      </c>
      <c r="K157" s="32"/>
      <c r="L157" s="32">
        <f t="shared" si="32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2" t="s">
        <v>93</v>
      </c>
      <c r="F158" s="43">
        <v>90</v>
      </c>
      <c r="G158" s="43">
        <v>10.7</v>
      </c>
      <c r="H158" s="43">
        <v>9.18</v>
      </c>
      <c r="I158" s="43">
        <v>12.64</v>
      </c>
      <c r="J158" s="43">
        <v>175.98</v>
      </c>
      <c r="K158" s="44" t="s">
        <v>104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55</v>
      </c>
      <c r="F159" s="43">
        <v>150</v>
      </c>
      <c r="G159" s="43">
        <v>5.56</v>
      </c>
      <c r="H159" s="43">
        <v>2.91</v>
      </c>
      <c r="I159" s="43">
        <v>25.87</v>
      </c>
      <c r="J159" s="43">
        <v>151.91</v>
      </c>
      <c r="K159" s="44" t="s">
        <v>65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200</v>
      </c>
      <c r="G160" s="43">
        <v>0.1</v>
      </c>
      <c r="H160" s="43">
        <v>0.03</v>
      </c>
      <c r="I160" s="43">
        <v>10.67</v>
      </c>
      <c r="J160" s="43">
        <v>42.57</v>
      </c>
      <c r="K160" s="44" t="s">
        <v>54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105</v>
      </c>
      <c r="F161" s="43">
        <v>20</v>
      </c>
      <c r="G161" s="43">
        <v>1.58</v>
      </c>
      <c r="H161" s="43">
        <v>0.2</v>
      </c>
      <c r="I161" s="43">
        <v>9.66</v>
      </c>
      <c r="J161" s="43">
        <v>47.3</v>
      </c>
      <c r="K161" s="44" t="s">
        <v>44</v>
      </c>
      <c r="L161" s="43">
        <v>135.13999999999999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30</v>
      </c>
      <c r="E163" s="42" t="s">
        <v>95</v>
      </c>
      <c r="F163" s="43">
        <v>200</v>
      </c>
      <c r="G163" s="43">
        <v>0.97</v>
      </c>
      <c r="H163" s="43">
        <v>0.19</v>
      </c>
      <c r="I163" s="43">
        <v>19.59</v>
      </c>
      <c r="J163" s="43">
        <v>83.42</v>
      </c>
      <c r="K163" s="44" t="s">
        <v>106</v>
      </c>
      <c r="L163" s="43"/>
    </row>
    <row r="164" spans="1:12" ht="15" x14ac:dyDescent="0.25">
      <c r="A164" s="23"/>
      <c r="B164" s="15"/>
      <c r="C164" s="11"/>
      <c r="D164" s="6" t="s">
        <v>116</v>
      </c>
      <c r="E164" s="42" t="s">
        <v>72</v>
      </c>
      <c r="F164" s="43">
        <v>20</v>
      </c>
      <c r="G164" s="43">
        <v>1.1599999999999999</v>
      </c>
      <c r="H164" s="43">
        <v>3.69</v>
      </c>
      <c r="I164" s="43">
        <v>8.3800000000000008</v>
      </c>
      <c r="J164" s="43">
        <v>71.37</v>
      </c>
      <c r="K164" s="44" t="s">
        <v>75</v>
      </c>
      <c r="L164" s="5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33">SUM(G158:G164)</f>
        <v>20.069999999999997</v>
      </c>
      <c r="H165" s="19">
        <f t="shared" si="33"/>
        <v>16.2</v>
      </c>
      <c r="I165" s="19">
        <f t="shared" si="33"/>
        <v>86.81</v>
      </c>
      <c r="J165" s="19">
        <f t="shared" si="33"/>
        <v>572.54999999999995</v>
      </c>
      <c r="K165" s="25"/>
      <c r="L165" s="19">
        <f t="shared" ref="L165" si="34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107</v>
      </c>
      <c r="F166" s="43">
        <v>60</v>
      </c>
      <c r="G166" s="43">
        <v>0.87</v>
      </c>
      <c r="H166" s="43">
        <v>0.06</v>
      </c>
      <c r="I166" s="43">
        <v>5.12</v>
      </c>
      <c r="J166" s="43">
        <v>24.44</v>
      </c>
      <c r="K166" s="44" t="s">
        <v>90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52</v>
      </c>
      <c r="F167" s="43">
        <v>200</v>
      </c>
      <c r="G167" s="43">
        <v>2.5499999999999998</v>
      </c>
      <c r="H167" s="43">
        <v>7.92</v>
      </c>
      <c r="I167" s="43">
        <v>10.45</v>
      </c>
      <c r="J167" s="43">
        <v>123.28</v>
      </c>
      <c r="K167" s="44" t="s">
        <v>53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108</v>
      </c>
      <c r="F168" s="43">
        <v>200</v>
      </c>
      <c r="G168" s="43">
        <v>15.36</v>
      </c>
      <c r="H168" s="43">
        <v>17.89</v>
      </c>
      <c r="I168" s="43">
        <v>52.13</v>
      </c>
      <c r="J168" s="43">
        <v>430.97</v>
      </c>
      <c r="K168" s="44" t="s">
        <v>109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46</v>
      </c>
      <c r="F170" s="43">
        <v>200</v>
      </c>
      <c r="G170" s="43">
        <v>0.01</v>
      </c>
      <c r="H170" s="43">
        <v>0</v>
      </c>
      <c r="I170" s="43">
        <v>10.71</v>
      </c>
      <c r="J170" s="43">
        <v>42.81</v>
      </c>
      <c r="K170" s="44" t="s">
        <v>48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105</v>
      </c>
      <c r="F171" s="43">
        <v>20</v>
      </c>
      <c r="G171" s="43">
        <v>1.58</v>
      </c>
      <c r="H171" s="43">
        <v>0.2</v>
      </c>
      <c r="I171" s="43">
        <v>9.66</v>
      </c>
      <c r="J171" s="43">
        <v>47.3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88</v>
      </c>
      <c r="F172" s="43">
        <v>30</v>
      </c>
      <c r="G172" s="43">
        <v>1.78</v>
      </c>
      <c r="H172" s="43">
        <v>0.35</v>
      </c>
      <c r="I172" s="43">
        <v>11.61</v>
      </c>
      <c r="J172" s="43">
        <v>57.33</v>
      </c>
      <c r="K172" s="44" t="s">
        <v>49</v>
      </c>
      <c r="L172" s="43">
        <v>135.13999999999999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5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35">SUM(G166:G174)</f>
        <v>22.150000000000006</v>
      </c>
      <c r="H175" s="19">
        <f t="shared" si="35"/>
        <v>26.42</v>
      </c>
      <c r="I175" s="19">
        <f t="shared" si="35"/>
        <v>99.679999999999993</v>
      </c>
      <c r="J175" s="19">
        <f t="shared" si="35"/>
        <v>726.13</v>
      </c>
      <c r="K175" s="25"/>
      <c r="L175" s="19">
        <f t="shared" ref="L175" si="36">SUM(L166:L174)</f>
        <v>135.13999999999999</v>
      </c>
    </row>
    <row r="176" spans="1:12" ht="15.75" customHeight="1" thickBot="1" x14ac:dyDescent="0.25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1390</v>
      </c>
      <c r="G176" s="32">
        <f t="shared" ref="G176:L176" si="37">G165+G175</f>
        <v>42.22</v>
      </c>
      <c r="H176" s="32">
        <f t="shared" si="37"/>
        <v>42.620000000000005</v>
      </c>
      <c r="I176" s="32">
        <f t="shared" si="37"/>
        <v>186.49</v>
      </c>
      <c r="J176" s="32">
        <f t="shared" si="37"/>
        <v>1298.6799999999998</v>
      </c>
      <c r="K176" s="32"/>
      <c r="L176" s="32">
        <f t="shared" si="37"/>
        <v>270.27999999999997</v>
      </c>
    </row>
    <row r="177" spans="1:12" ht="26.2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200</v>
      </c>
      <c r="G177" s="40">
        <v>4.18</v>
      </c>
      <c r="H177" s="40">
        <v>3.56</v>
      </c>
      <c r="I177" s="40">
        <v>22.76</v>
      </c>
      <c r="J177" s="40">
        <v>139.80000000000001</v>
      </c>
      <c r="K177" s="41" t="s">
        <v>42</v>
      </c>
      <c r="L177" s="40"/>
    </row>
    <row r="178" spans="1:12" ht="15" x14ac:dyDescent="0.25">
      <c r="A178" s="23"/>
      <c r="B178" s="15"/>
      <c r="C178" s="11"/>
      <c r="D178" s="57" t="s">
        <v>26</v>
      </c>
      <c r="E178" s="42" t="s">
        <v>68</v>
      </c>
      <c r="F178" s="43">
        <v>90</v>
      </c>
      <c r="G178" s="43">
        <v>8.49</v>
      </c>
      <c r="H178" s="43">
        <v>12.39</v>
      </c>
      <c r="I178" s="43">
        <v>30.41</v>
      </c>
      <c r="J178" s="43">
        <v>267.11</v>
      </c>
      <c r="K178" s="44" t="s">
        <v>73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50</v>
      </c>
      <c r="F179" s="43">
        <v>200</v>
      </c>
      <c r="G179" s="43">
        <v>0.15</v>
      </c>
      <c r="H179" s="43">
        <v>0.04</v>
      </c>
      <c r="I179" s="43">
        <v>10.82</v>
      </c>
      <c r="J179" s="43">
        <v>44.22</v>
      </c>
      <c r="K179" s="44" t="s">
        <v>51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61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94</v>
      </c>
      <c r="K180" s="44" t="s">
        <v>44</v>
      </c>
      <c r="L180" s="43">
        <v>135.13999999999999</v>
      </c>
    </row>
    <row r="181" spans="1:12" ht="15" x14ac:dyDescent="0.2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5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38">SUM(G177:G183)</f>
        <v>15.98</v>
      </c>
      <c r="H184" s="19">
        <f t="shared" si="38"/>
        <v>16.39</v>
      </c>
      <c r="I184" s="19">
        <f t="shared" si="38"/>
        <v>83.31</v>
      </c>
      <c r="J184" s="19">
        <f t="shared" si="38"/>
        <v>545.13</v>
      </c>
      <c r="K184" s="25"/>
      <c r="L184" s="19">
        <f t="shared" ref="L184" si="39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119</v>
      </c>
      <c r="F185" s="43">
        <v>60</v>
      </c>
      <c r="G185" s="43">
        <v>0.64</v>
      </c>
      <c r="H185" s="43">
        <v>0</v>
      </c>
      <c r="I185" s="43">
        <v>1.4</v>
      </c>
      <c r="J185" s="43">
        <v>8.15</v>
      </c>
      <c r="K185" s="44" t="s">
        <v>120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84</v>
      </c>
      <c r="F186" s="43">
        <v>200</v>
      </c>
      <c r="G186" s="43">
        <v>2.34</v>
      </c>
      <c r="H186" s="43">
        <v>5.05</v>
      </c>
      <c r="I186" s="43">
        <v>10.11</v>
      </c>
      <c r="J186" s="43">
        <v>95.25</v>
      </c>
      <c r="K186" s="44" t="s">
        <v>85</v>
      </c>
      <c r="L186" s="43"/>
    </row>
    <row r="187" spans="1:12" ht="25.5" x14ac:dyDescent="0.25">
      <c r="A187" s="23"/>
      <c r="B187" s="15"/>
      <c r="C187" s="11"/>
      <c r="D187" s="7" t="s">
        <v>28</v>
      </c>
      <c r="E187" s="42" t="s">
        <v>110</v>
      </c>
      <c r="F187" s="43">
        <v>150</v>
      </c>
      <c r="G187" s="43">
        <v>12.21</v>
      </c>
      <c r="H187" s="43">
        <v>16.690000000000001</v>
      </c>
      <c r="I187" s="43">
        <v>42.6</v>
      </c>
      <c r="J187" s="43">
        <v>369.45</v>
      </c>
      <c r="K187" s="44" t="s">
        <v>111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112</v>
      </c>
      <c r="F189" s="43">
        <v>180</v>
      </c>
      <c r="G189" s="43">
        <v>0.09</v>
      </c>
      <c r="H189" s="43">
        <v>0.02</v>
      </c>
      <c r="I189" s="43">
        <v>9.6</v>
      </c>
      <c r="J189" s="43">
        <v>38.32</v>
      </c>
      <c r="K189" s="44" t="s">
        <v>54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61</v>
      </c>
      <c r="F190" s="43">
        <v>40</v>
      </c>
      <c r="G190" s="43">
        <v>3.16</v>
      </c>
      <c r="H190" s="43">
        <v>0.4</v>
      </c>
      <c r="I190" s="43">
        <v>19.32</v>
      </c>
      <c r="J190" s="43">
        <v>94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63</v>
      </c>
      <c r="F191" s="43">
        <v>60</v>
      </c>
      <c r="G191" s="43">
        <v>3.66</v>
      </c>
      <c r="H191" s="43">
        <v>0.72</v>
      </c>
      <c r="I191" s="43">
        <v>23.94</v>
      </c>
      <c r="J191" s="43">
        <v>118.2</v>
      </c>
      <c r="K191" s="44" t="s">
        <v>49</v>
      </c>
      <c r="L191" s="43">
        <v>135.13999999999999</v>
      </c>
    </row>
    <row r="192" spans="1:12" ht="15" x14ac:dyDescent="0.25">
      <c r="A192" s="23"/>
      <c r="B192" s="15"/>
      <c r="C192" s="11"/>
      <c r="D192" s="6" t="s">
        <v>116</v>
      </c>
      <c r="E192" s="42" t="s">
        <v>72</v>
      </c>
      <c r="F192" s="43">
        <v>20</v>
      </c>
      <c r="G192" s="43">
        <v>1.1599999999999999</v>
      </c>
      <c r="H192" s="43">
        <v>3.69</v>
      </c>
      <c r="I192" s="43">
        <v>8.3800000000000008</v>
      </c>
      <c r="J192" s="43">
        <v>71.37</v>
      </c>
      <c r="K192" s="44" t="s">
        <v>75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5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40">SUM(G185:G193)</f>
        <v>23.26</v>
      </c>
      <c r="H194" s="19">
        <f t="shared" si="40"/>
        <v>26.57</v>
      </c>
      <c r="I194" s="19">
        <f t="shared" si="40"/>
        <v>115.35</v>
      </c>
      <c r="J194" s="19">
        <f t="shared" si="40"/>
        <v>794.74000000000012</v>
      </c>
      <c r="K194" s="25"/>
      <c r="L194" s="19">
        <f t="shared" ref="L194" si="41">SUM(L185:L193)</f>
        <v>135.13999999999999</v>
      </c>
    </row>
    <row r="195" spans="1:12" ht="15.75" customHeight="1" thickBot="1" x14ac:dyDescent="0.25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1240</v>
      </c>
      <c r="G195" s="32">
        <f t="shared" ref="G195:L195" si="42">G184+G194</f>
        <v>39.24</v>
      </c>
      <c r="H195" s="32">
        <f t="shared" si="42"/>
        <v>42.96</v>
      </c>
      <c r="I195" s="32">
        <f t="shared" si="42"/>
        <v>198.66</v>
      </c>
      <c r="J195" s="32">
        <f t="shared" si="42"/>
        <v>1339.8700000000001</v>
      </c>
      <c r="K195" s="32"/>
      <c r="L195" s="32">
        <f t="shared" si="42"/>
        <v>270.27999999999997</v>
      </c>
    </row>
    <row r="196" spans="1:12" ht="13.5" customHeight="1" thickBot="1" x14ac:dyDescent="0.25">
      <c r="A196" s="27"/>
      <c r="B196" s="28"/>
      <c r="C196" s="65" t="s">
        <v>5</v>
      </c>
      <c r="D196" s="66"/>
      <c r="E196" s="67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41.351999999999997</v>
      </c>
      <c r="H196" s="34">
        <f t="shared" si="43"/>
        <v>41.169999999999995</v>
      </c>
      <c r="I196" s="34">
        <f t="shared" si="43"/>
        <v>181.84800000000001</v>
      </c>
      <c r="J196" s="34">
        <f t="shared" si="43"/>
        <v>1265.8200000000002</v>
      </c>
      <c r="K196" s="34"/>
      <c r="L196" s="34">
        <f t="shared" ref="L196" si="44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dcterms:created xsi:type="dcterms:W3CDTF">2022-05-16T14:23:56Z</dcterms:created>
  <dcterms:modified xsi:type="dcterms:W3CDTF">2026-08-31T20:54:40Z</dcterms:modified>
</cp:coreProperties>
</file>