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marin\Desktop\Изменения в Програму развития\Анкеты и т.д\"/>
    </mc:Choice>
  </mc:AlternateContent>
  <xr:revisionPtr revIDLastSave="0" documentId="13_ncr:1_{8BBDDBF0-F47D-424D-976B-A98C21B66550}" xr6:coauthVersionLast="36" xr6:coauthVersionMax="36" xr10:uidLastSave="{00000000-0000-0000-0000-000000000000}"/>
  <bookViews>
    <workbookView xWindow="0" yWindow="0" windowWidth="19200" windowHeight="11385" tabRatio="715" firstSheet="3" activeTab="5" xr2:uid="{00000000-000D-0000-FFFF-FFFF00000000}"/>
  </bookViews>
  <sheets>
    <sheet name="Диагностическая таблица 1" sheetId="1" r:id="rId1"/>
    <sheet name="Диагностическа таблица 2" sheetId="2" r:id="rId2"/>
    <sheet name="Диагностическая таблица 3" sheetId="3" r:id="rId3"/>
    <sheet name="Диагностическая таблица 4" sheetId="4" r:id="rId4"/>
    <sheet name="Диагностическая таблица 5" sheetId="5" r:id="rId5"/>
    <sheet name="Диагностическая таблица 6" sheetId="6" r:id="rId6"/>
  </sheets>
  <definedNames>
    <definedName name="_ftn1" localSheetId="0">'Диагностическая таблица 1'!$B$9</definedName>
    <definedName name="_ftnref1" localSheetId="0">'Диагностическая таблица 1'!$B$2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1" i="3" l="1"/>
  <c r="C150" i="3"/>
  <c r="D150" i="3" l="1"/>
  <c r="D151" i="3" s="1"/>
  <c r="D10" i="6" s="1"/>
  <c r="C308" i="4"/>
  <c r="D308" i="4"/>
  <c r="E308" i="4"/>
  <c r="C299" i="4"/>
  <c r="D299" i="4"/>
  <c r="E299" i="4"/>
  <c r="C290" i="4"/>
  <c r="D290" i="4"/>
  <c r="E290" i="4"/>
  <c r="C282" i="4"/>
  <c r="D282" i="4"/>
  <c r="E282" i="4"/>
  <c r="C275" i="4"/>
  <c r="D275" i="4"/>
  <c r="E275" i="4"/>
  <c r="C268" i="4"/>
  <c r="D268" i="4"/>
  <c r="E268" i="4"/>
  <c r="C261" i="4"/>
  <c r="D261" i="4"/>
  <c r="E261" i="4"/>
  <c r="C243" i="4"/>
  <c r="D243" i="4"/>
  <c r="E243" i="4"/>
  <c r="C227" i="4"/>
  <c r="D227" i="4"/>
  <c r="E227" i="4"/>
  <c r="C219" i="4"/>
  <c r="C211" i="4"/>
  <c r="C203" i="4"/>
  <c r="C199" i="4"/>
  <c r="D203" i="4"/>
  <c r="E203" i="4"/>
  <c r="D211" i="4"/>
  <c r="E211" i="4"/>
  <c r="C235" i="4"/>
  <c r="D235" i="4"/>
  <c r="E235" i="4"/>
  <c r="E219" i="4"/>
  <c r="D219" i="4"/>
  <c r="E199" i="4"/>
  <c r="D199" i="4"/>
  <c r="C184" i="4"/>
  <c r="D184" i="4"/>
  <c r="E184" i="4"/>
  <c r="C176" i="4"/>
  <c r="D176" i="4"/>
  <c r="E176" i="4"/>
  <c r="C167" i="4"/>
  <c r="D167" i="4"/>
  <c r="E167" i="4"/>
  <c r="C159" i="4"/>
  <c r="D159" i="4"/>
  <c r="E159" i="4"/>
  <c r="C144" i="4"/>
  <c r="D140" i="4"/>
  <c r="E140" i="4"/>
  <c r="D144" i="4"/>
  <c r="E144" i="4"/>
  <c r="D151" i="4"/>
  <c r="E151" i="4"/>
  <c r="C151" i="4"/>
  <c r="C140" i="4"/>
  <c r="C77" i="4"/>
  <c r="C70" i="4"/>
  <c r="C43" i="4"/>
  <c r="E123" i="4"/>
  <c r="D123" i="4"/>
  <c r="C123" i="4"/>
  <c r="C112" i="4"/>
  <c r="E112" i="4"/>
  <c r="D112" i="4"/>
  <c r="C103" i="4"/>
  <c r="E103" i="4"/>
  <c r="D103" i="4"/>
  <c r="C94" i="4"/>
  <c r="E94" i="4"/>
  <c r="D94" i="4"/>
  <c r="C87" i="4"/>
  <c r="E87" i="4"/>
  <c r="D87" i="4"/>
  <c r="E77" i="4"/>
  <c r="D77" i="4"/>
  <c r="E70" i="4"/>
  <c r="D70" i="4"/>
  <c r="C49" i="4"/>
  <c r="C36" i="1"/>
  <c r="C37" i="1" s="1"/>
  <c r="C8" i="6" s="1"/>
  <c r="E15" i="5"/>
  <c r="E16" i="5" s="1"/>
  <c r="E12" i="6" s="1"/>
  <c r="D15" i="5"/>
  <c r="D16" i="5" s="1"/>
  <c r="D12" i="6" s="1"/>
  <c r="C15" i="5"/>
  <c r="C16" i="5" s="1"/>
  <c r="C12" i="6" s="1"/>
  <c r="E49" i="4"/>
  <c r="D49" i="4"/>
  <c r="E43" i="4"/>
  <c r="D43" i="4"/>
  <c r="E37" i="4"/>
  <c r="D37" i="4"/>
  <c r="C37" i="4"/>
  <c r="E31" i="4"/>
  <c r="E25" i="4"/>
  <c r="D31" i="4"/>
  <c r="D25" i="4"/>
  <c r="D12" i="4"/>
  <c r="C12" i="4"/>
  <c r="C31" i="4"/>
  <c r="C25" i="4"/>
  <c r="C18" i="4"/>
  <c r="E18" i="4"/>
  <c r="D18" i="4"/>
  <c r="E12" i="4"/>
  <c r="E150" i="3"/>
  <c r="E151" i="3" s="1"/>
  <c r="E10" i="6" s="1"/>
  <c r="C18" i="2"/>
  <c r="C19" i="2" s="1"/>
  <c r="C9" i="6" s="1"/>
  <c r="E18" i="2"/>
  <c r="E19" i="2" s="1"/>
  <c r="E9" i="6" s="1"/>
  <c r="D18" i="2"/>
  <c r="D19" i="2" s="1"/>
  <c r="D9" i="6" s="1"/>
  <c r="E36" i="1"/>
  <c r="E37" i="1" s="1"/>
  <c r="E8" i="6" s="1"/>
  <c r="D36" i="1"/>
  <c r="D37" i="1" s="1"/>
  <c r="D8" i="6" s="1"/>
  <c r="C130" i="4" l="1"/>
  <c r="C131" i="4" s="1"/>
  <c r="E59" i="4"/>
  <c r="E60" i="4" s="1"/>
  <c r="D316" i="4"/>
  <c r="E316" i="4"/>
  <c r="C316" i="4"/>
  <c r="C317" i="4" s="1"/>
  <c r="C251" i="4"/>
  <c r="C252" i="4" s="1"/>
  <c r="E251" i="4"/>
  <c r="E252" i="4" s="1"/>
  <c r="D251" i="4"/>
  <c r="D252" i="4" s="1"/>
  <c r="D188" i="4"/>
  <c r="D189" i="4" s="1"/>
  <c r="D59" i="4"/>
  <c r="D60" i="4" s="1"/>
  <c r="E130" i="4"/>
  <c r="E131" i="4" s="1"/>
  <c r="D130" i="4"/>
  <c r="D131" i="4" s="1"/>
  <c r="C188" i="4"/>
  <c r="C189" i="4" s="1"/>
  <c r="E188" i="4"/>
  <c r="E189" i="4" s="1"/>
  <c r="C59" i="4"/>
  <c r="C60" i="4" s="1"/>
  <c r="C10" i="6"/>
  <c r="E317" i="4" l="1"/>
  <c r="E318" i="4"/>
  <c r="E319" i="4" s="1"/>
  <c r="E11" i="6" s="1"/>
  <c r="E13" i="6" s="1"/>
  <c r="D317" i="4"/>
  <c r="D318" i="4"/>
  <c r="D319" i="4" s="1"/>
  <c r="D11" i="6" s="1"/>
  <c r="D13" i="6" s="1"/>
  <c r="C318" i="4"/>
  <c r="C319" i="4" s="1"/>
  <c r="C11" i="6" s="1"/>
  <c r="C13" i="6" s="1"/>
</calcChain>
</file>

<file path=xl/sharedStrings.xml><?xml version="1.0" encoding="utf-8"?>
<sst xmlns="http://schemas.openxmlformats.org/spreadsheetml/2006/main" count="543" uniqueCount="442">
  <si>
    <t xml:space="preserve"> Методические рекомендации по реализации Федеральной образовательной программы дошкольного образования (письмо Минпросвещения от 07.03.2023 № б/н)</t>
  </si>
  <si>
    <t>Диагностическая карта 
соответствия основной образовательной программы ДОО обязательному минимуму содержания, заданному в Федеральной программе</t>
  </si>
  <si>
    <t>Диагностическая таблица 1. Соответствие структуры Программы Федеральной программе</t>
  </si>
  <si>
    <t>Разделы Федеральной программы</t>
  </si>
  <si>
    <t>ПС (++)</t>
  </si>
  <si>
    <t>ЧС (+-)</t>
  </si>
  <si>
    <t>НС (--)</t>
  </si>
  <si>
    <t>I. Общие положении</t>
  </si>
  <si>
    <t>II. Целевой раздел Федеральной программы</t>
  </si>
  <si>
    <t>Пояснительная записка</t>
  </si>
  <si>
    <t>Планируемые результаты реализации Федеральной программы</t>
  </si>
  <si>
    <t>Педагогическая диагностика достижения планируемых результатов</t>
  </si>
  <si>
    <t>III. Содержательный раздел Федеральной программы</t>
  </si>
  <si>
    <t>Задачи и содержание образования (обучения и воспитания) по образовательным областям</t>
  </si>
  <si>
    <t>Социально-коммуникативное развитие</t>
  </si>
  <si>
    <t>Познавательное развитие</t>
  </si>
  <si>
    <t>Речевое развитие</t>
  </si>
  <si>
    <t>Художественно-эстетическое развитие</t>
  </si>
  <si>
    <t>Физическое развитие</t>
  </si>
  <si>
    <t>Вариативные формы, способы, методы и средства реализации Федеральной программы</t>
  </si>
  <si>
    <t>Особенности образовательной деятельности разных видов и культурных практик</t>
  </si>
  <si>
    <t>Способы и направления поддержки детской инициативы</t>
  </si>
  <si>
    <t>Особенности взаимодействия педагогического коллектива с семьями обучающихся</t>
  </si>
  <si>
    <t>Направления и задачи коррекционно-развивающей работы</t>
  </si>
  <si>
    <t>Федеральная рабочая программа воспитания</t>
  </si>
  <si>
    <t>IV. Организационный раздел Федеральной программы</t>
  </si>
  <si>
    <t>Психолого-педагогические условия реализации Федеральной программы</t>
  </si>
  <si>
    <t>Особенности организации развивающей предметно-пространственной среды</t>
  </si>
  <si>
    <t xml:space="preserve">Материально-техническое обеспечение Федеральной программы, обеспеченность методическими материалами и средствами обучения и воспитания </t>
  </si>
  <si>
    <t>Примерный перечень литературных, музыкальных, художественных, анимационных произведений для реализации Федеральной программы</t>
  </si>
  <si>
    <t>Кадровые условия реализации Федеральной программы</t>
  </si>
  <si>
    <t>Примерный режим и распорядок дня в дошкольных группах</t>
  </si>
  <si>
    <t>Федеральный календарный план воспитательной работы</t>
  </si>
  <si>
    <r>
      <t xml:space="preserve">Итого по разделу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</si>
  <si>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разделу (в %)</t>
  </si>
  <si>
    <t>Диагностическая таблица 2. Соответствие цели и задач Программы Федеральной программе</t>
  </si>
  <si>
    <t>Цель Федеральной программы</t>
  </si>
  <si>
    <r>
      <t xml:space="preserve">1. Целью Федеральной программы является разностороннее развитие ребенка в период дошкольного детства с учетом возрастных и индивидуальных особенностей на основе духовно-нравственных ценностей российского народа, исторических и национально-культурных традиций.
</t>
    </r>
    <r>
      <rPr>
        <i/>
        <sz val="12"/>
        <color theme="1"/>
        <rFont val="Times New Roman"/>
        <family val="1"/>
        <charset val="204"/>
      </rPr>
      <t>К традиционным российским духовно-нравственным ценностям относятся, прежде всего, жизнь, достоинство, права и свободы человека, патриотизм, гражданственность, служение Отечеству и ответственность за его судьбу, высокие нравственные идеалы, крепкая семья, созидательный труд, приоритет духовного над материальным, гуманизм, милосердие, справедливость, коллективизм, взаимопомощь и взаимоуважение, историческая память и преемственность поколений, единство народов России.</t>
    </r>
  </si>
  <si>
    <t>Задачи Федеральной программы</t>
  </si>
  <si>
    <t>2. Обеспечение единых для Российской Федерации содержания ДО и планируемых результатов освоения образовательной программы ДО</t>
  </si>
  <si>
    <t>3. Приобщение детей (в соответствии с возрастными особенностями) к базовым ценностям российского народа – жизнь, достоинство, права и свободы человека, патриотизм, гражданственность, высокие нравственные идеалы, крепкая семья, созидательный труд, приоритет духовного над материальным, гуманизм, милосердие, справедливость, коллективизм, взаимопомощь и взаимоуважение, историческая память и преемственность поколений, единство народов России; создание условий для формирования ценностного отношения к окружающему миру, становления опыта действий и поступков на основе осмысления ценностей</t>
  </si>
  <si>
    <t>4. Построение (структурирование) содержания образовательной деятельности на основе учета</t>
  </si>
  <si>
    <t>5. Создание условий для равного доступа к образованию для всех детей дошкольного возраста с учетом разнообразия образовательных потребностей и индивидуальных возможностей</t>
  </si>
  <si>
    <t>6. Охрана и укрепление физического и психического здоровья детей, в том числе их эмоционального благополучия</t>
  </si>
  <si>
    <t>7. Обеспечение развития физических, личностных, нравственных качеств и основ патриотизма, интеллектуальных и художественно-творческих способностей ребенка, его инициативности, самостоятельности и ответственности</t>
  </si>
  <si>
    <t>8. Обеспечение психолого-педагогической поддержки семьи и повышение компетентности родителей (законных представителей) в вопросах воспитания, обучения и развития, охраны и укрепления здоровья детей, обеспечения их безопасности</t>
  </si>
  <si>
    <t>9. Достижение детьми на этапе завершения ДО уровня развития, необходимого и достаточного для успешного освоения ими образовательных программ начального общего образования</t>
  </si>
  <si>
    <t>Диагностическая таблица 3. Соответствие планируемых результатов Программы Федеральной программе</t>
  </si>
  <si>
    <t>Планируемые результаты</t>
  </si>
  <si>
    <t>к одному году</t>
  </si>
  <si>
    <t>1. Ребенок проявляет двигательную активность в освоении пространственной среды, используя движения ползания, лазанья, хватания, бросания; манипулирует предметами, начинает осваивать самостоятельную ходьбу;</t>
  </si>
  <si>
    <t>2. Ребенок положительно реагирует на прием пищи и гигиенические процедуры;</t>
  </si>
  <si>
    <t>3. Ребенок эмоционально реагирует на внимание взрослого, проявляет радость в ответ на общение со взрослым;</t>
  </si>
  <si>
    <t>4. Ребенок понимает речь взрослого, откликается на свое имя, положительно реагирует на знакомых людей, имена близких родственников;</t>
  </si>
  <si>
    <t>5. Ребенок выполняет простые просьбы взрослого, понимает и адекватно реагирует на слова, регулирующие поведение (можно, нельзя и другие);</t>
  </si>
  <si>
    <t>6. Ребенок произносит несколько простых, облегченных слов (мама, папа, баба, деда, дай, бах, на), которые несут смысловую нагрузку;</t>
  </si>
  <si>
    <t>7. Ребенок проявляет интерес к животным, птицам, рыбам, растениям;</t>
  </si>
  <si>
    <t>8. Ребенок обнаруживает поисковую и познавательную активность по отношению к предметному окружению;</t>
  </si>
  <si>
    <t>9. Ребенок узнает и называет объекты живой природы ближайшего окружения, выделяет их характерные особенности, положительно реагирует на них;</t>
  </si>
  <si>
    <t>10. Ребенок эмоционально реагирует на музыку, пение, игры-забавы, прислушивается к звучанию разных музыкальных инструментов;</t>
  </si>
  <si>
    <t>11. Ребенок ориентируется в знакомой обстановке, активно изучает окружающие предметы, выполняет действия, направленные на получение результата (накладывает кирпичик на кирпичик, собирает и разбирает пирамидку, вкладывает в отверстия втулки, открывает и закрывает дверцы шкафа, рассматривает картинки и находит на них знакомые предметы и тому подобное);</t>
  </si>
  <si>
    <t>12. Ребенок активно действует с игрушками, подражая действиям взрослых (катает машинку, кормит собачку, качает куклу и тому подобное).</t>
  </si>
  <si>
    <t>к трем годам</t>
  </si>
  <si>
    <t>1. У ребенка развита крупная моторика, он активно использует освоенные ранее движения, начинает осваивать бег, прыжки, повторяет за взрослым простые имитационные упражнения, понимает указания взрослого, выполняет движения по зрительному и звуковому ориентирам; с желанием играет в подвижные игры;</t>
  </si>
  <si>
    <t>2. Ребенок демонстрирует элементарные культурно-гигиенические навыки, владеет простейшими навыками самообслуживания (одевание, раздевание, самостоятельно ест и тому подобное);</t>
  </si>
  <si>
    <t>3. Ребенок стремится к общению со взрослыми, реагирует на их настроение;</t>
  </si>
  <si>
    <t>4. Ребенок проявляет интерес к сверстникам; наблюдает за их действиями и подражает им; играет рядом;</t>
  </si>
  <si>
    <t>5. Ребенок понимает и выполняет простые поручения взрослого;</t>
  </si>
  <si>
    <t>6. Ребенок стремится проявлять самостоятельность в бытовом и игровом поведении;</t>
  </si>
  <si>
    <t>7. Ребенок способен направлять свои действия на достижение простой, самостоятельно поставленной цели; знает, с помощью каких средств и в какой последовательности продвигаться к цели;</t>
  </si>
  <si>
    <t>8. Ребенок владеет активной речью, использует в общении разные части речи, простые предложения из 4-х слов и более, включенные в общение; может обращаться с вопросами и просьбами;</t>
  </si>
  <si>
    <t>9. Ребенок проявляет интерес к стихам, сказкам, повторяет отдельные слова и фразы за взрослым;</t>
  </si>
  <si>
    <t>10. Ребенок рассматривает картинки, показывает и называет предметы, изображенные на них;</t>
  </si>
  <si>
    <t>11. Ребенок различает и называет основные цвета, формы предметов, ориентируется в основных пространственных и временных отношениях;</t>
  </si>
  <si>
    <t>12. Ребенок осуществляет поисковые и обследовательские действия;</t>
  </si>
  <si>
    <t>13. Ребенок знает основные особенности внешнего облика человека, его деятельности; свое имя, имена близких; демонстрирует первоначальные представления о населенном пункте, в котором живет (город, село и так далее);</t>
  </si>
  <si>
    <t>14. Ребенок имеет представления об объектах живой и неживой природы ближайшего окружения и их особенностях, проявляет положительное отношение и интерес к взаимодействию с природой, наблюдает за явлениями природы, старается не причинять вред живым объектам;</t>
  </si>
  <si>
    <t>15. Ребенок с удовольствием слушает музыку, подпевает, выполняет простые танцевальные движения;</t>
  </si>
  <si>
    <t>16. Ребенок эмоционально откликается на красоту природы и произведения искусства;</t>
  </si>
  <si>
    <t>17. Ребенок осваивает основы изобразительной деятельности (лепка, рисование) и конструирования; может выполнять уже довольно сложные постройки (гараж, дорогу к нему, забор) и играть с ними; рисует дорожки, дождик, шарики; лепит палочки, колечки, лепешки;</t>
  </si>
  <si>
    <t>18. Ребенок активно действует с окружающими его предметами, знает названия, свойства и назначение многих предметов, находящихся в его повседневном обиходе;</t>
  </si>
  <si>
    <t>19. Ребенок в играх отображает действия окружающих («готовит обед», «ухаживает за больным» и другое), воспроизводит не только их последовательность и взаимосвязь, но и социальные отношения (ласково обращается с куклой, делает ей замечания), заранее определяет цель («Я буду лечить куклу»).</t>
  </si>
  <si>
    <t>к четырем годам</t>
  </si>
  <si>
    <t>1. Ребенок демонстрирует положительное отношение к разнообразным физическим упражнениям, проявляет избирательный интерес к отдельным двигательным действиям (бросание и ловля мяча, ходьба, бег, прыжки) и подвижным играм;</t>
  </si>
  <si>
    <t>2. Ребенок проявляет элементы самостоятельности в двигательной деятельности, с интересом включается в подвижные игры, стремится к выполнению правил и основных ролей в игре, выполняет простейшие правила построения и перестроения, выполняет ритмические упражнения под музыку;</t>
  </si>
  <si>
    <t>3. Ребенок демонстрирует координацию движений при выполнении упражнений, сохраняет равновесие при ходьбе, беге, прыжках, способен реагировать на сигналы, переключаться с одного движения на другое, выполнять движения в общем для всех темпе;</t>
  </si>
  <si>
    <t>4. Ребенок владеет культурно-гигиеническими навыками: умывание, одевание и тому подобное, соблюдает требования гигиены, имеет первичные представления о факторах, положительно влияющих на здоровье;</t>
  </si>
  <si>
    <t>5. Ребенок проявляет доверие к миру, положительно оценивает себя, говорит о себе в первом лице;</t>
  </si>
  <si>
    <t>6. Ребенок откликается эмоционально на ярко выраженное состояние близких и сверстников по показу и побуждению взрослых; дружелюбно настроен в отношении других детей;</t>
  </si>
  <si>
    <t>7. Ребенок владеет элементарными нормами и правилами поведения, связанными с определенными разрешениями и запретами («можно», «нельзя»), демонстрирует стремление к положительным поступкам;</t>
  </si>
  <si>
    <t>8. Ребенок демонстрирует интерес к сверстникам в повседневном общении и бытовой деятельности, владеет элементарными средствами общения в процессе взаимодействия со сверстниками;</t>
  </si>
  <si>
    <t>9. Ребенок проявляет интерес к правилам безопасного поведения; осваивает безопасные способы обращения со знакомыми предметами ближайшего окружения;</t>
  </si>
  <si>
    <t>10. Ребенок охотно включается в совместную деятельность со взрослым, подражает его действиям, отвечает на вопросы взрослого и комментирует его действия в процессе совместной деятельности;</t>
  </si>
  <si>
    <t>11. Ребенок произносит правильно в словах все гласные и согласные звуки, кроме шипящих и сонорных, согласовывает слова в предложении в роде, числе и падеже, повторяет за педагогическим работником (далее – педагог) рассказы из 3–4 предложений, пересказывает знакомые литературные произведения, использует речевые формы вежливого общения;</t>
  </si>
  <si>
    <t>12. Ребенок понимает содержание литературных произведений и участвует в их драматизации, рассматривает иллюстрации в книгах, запоминает небольшие потешки, стихотворения, эмоционально откликается на них;</t>
  </si>
  <si>
    <t>13. Ребенок демонстрирует умения вступать в речевое общение со знакомыми взрослыми: понимает обращенную к нему речь, отвечает на вопросы, используя простые распространенные предложения; проявляет речевую активность в общении со сверстником;</t>
  </si>
  <si>
    <t>14. Ребенок совместно со взрослым пересказывает знакомые сказки, короткие стихи;</t>
  </si>
  <si>
    <t>15. Ребенок демонстрирует познавательную активность в деятельности, проявляет эмоции удивления в процессе познания, отражает в общении и совместной деятельности со взрослыми и сверстниками полученные представления о предметах и объектах ближайшего окружения, задает вопросы констатирующего и проблемного характера;</t>
  </si>
  <si>
    <t>16. Ребенок проявляет потребность в познавательном общении со взрослыми; демонстрирует стремление к наблюдению, сравнению, обследованию свойств и качеств предметов, к простейшему экспериментированию с предметами и материалами; проявляет элементарные представления о величине, форме и количестве предметов и умения сравнивать предметы по этим характеристикам;</t>
  </si>
  <si>
    <t>17. Ребенок проявляет интерес к миру, к себе и окружающим людям;</t>
  </si>
  <si>
    <t>18. Ребенок знает об объектах ближайшего окружения: о родном населенном пункте, его названии, достопримечательностях и традициях;</t>
  </si>
  <si>
    <t>19. Ребенок имеет представление о разнообразных объектах живой н неживой природы ближайшего окружения, выделяет их отличительные особенности и свойства, различает времена года и характерные для них явления природы, имеет представление о сезонных изменениях в жизни животных, растений и человека, интересуется природой, положительно относится ко всем живым существам, знает о правилах поведения в природе, заботится о животных и растениях, не причиняет им вред;</t>
  </si>
  <si>
    <t>20. Ребенок способен создавать простые образы в рисовании и аппликации, строить простую композицию с использованием нескольких цветов, создавать несложные формы из глины и теста, видоизменять их и украшать; использовать простые строительные детали для создания постройки с последующим ее анализом;</t>
  </si>
  <si>
    <t>21. Ребенок с интересом вслушивается в музыку, запоминает и узнает знакомые произведения, проявляет эмоциональную отзывчивость, различает музыкальные ритмы, передает их в движении;</t>
  </si>
  <si>
    <t>22. Ребенок активно взаимодействует со сверстниками в игре, принимает на себя роль и действует от имени героя, строит ролевые высказывания, использует предметы-заместители, разворачивает несложный игровой сюжет из нескольких эпизодов;</t>
  </si>
  <si>
    <t>23. Ребенок в дидактических играх действует в рамках правил, в театрализованных играх разыгрывает отрывки из знакомых сказок, рассказов, передает интонацию и мимические движения.</t>
  </si>
  <si>
    <t>к пяти годам</t>
  </si>
  <si>
    <t>1. Ребенок проявляет интерес к разнообразным физическим упражнениям, действиям с физкультурными пособиями, настойчивость для достижения результата, испытывает потребность в двигательной активности;</t>
  </si>
  <si>
    <t>2. Ребенок демонстрирует координацию, быстроту, силу, выносливость, гибкость, ловкость, развитие крупной и мелкой моторики, активно и с интересом выполняет основные движения, общеразвивающие упражнения и элементы спортивных упражнений, с желанием играет в подвижные игры, ориентируется в пространстве, переносит освоенные движения в самостоятельную деятельность;</t>
  </si>
  <si>
    <t>3. Ребенок стремится узнать о правилах здорового образа жизни, готов элементарно охарактеризовать свое самочувствие, привлечь внимание взрослого в случае недомогания;</t>
  </si>
  <si>
    <t>4. Ребенок стремится к самостоятельному осуществлению процессов личной гигиены, их правильной организации;</t>
  </si>
  <si>
    <t>5. Ребенок выполняет самостоятельно правила общения со взрослым, внимателен к его словам и мнению, стремится к познавательному, интеллектуальному общению со взрослыми: задает много вопросов поискового характера, стремится к одобряемым формам поведения, замечает ярко выраженное эмоциональное состояние окружающих людей, по примеру педагога проявляет сочувствие;</t>
  </si>
  <si>
    <t>6. Ребенок без напоминания взрослого здоровается и прощается, говорит «спасибо» и «пожалуйста»;</t>
  </si>
  <si>
    <t>7. Ребенок демонстрирует стремление к общению со сверстниками, по предложению педагога может договориться с детьми, стремится к самовыражению в деятельности, к признанию и уважению сверстников;</t>
  </si>
  <si>
    <t>8. Ребенок познает правила безопасного поведения и стремится их выполнять в повседневной жизни;</t>
  </si>
  <si>
    <t>9. Ребенок самостоятелен в самообслуживании;</t>
  </si>
  <si>
    <t>10. Ребенок проявляет познавательный интерес к труду взрослых, профессиям, технике; отражает эти представления в играх;</t>
  </si>
  <si>
    <t>11. Ребенок стремится к выполнению трудовых обязанностей, охотно включается в совместный труд со взрослыми или сверстниками;</t>
  </si>
  <si>
    <t>12. Ребенок инициативен в разговоре, использует разные типы реплик и простые формы объяснительной речи, речевые контакты становятся более длительными и активными;</t>
  </si>
  <si>
    <t>13. Ребенок большинство звуков произносит правильно, пользуется средствами эмоциональной и речевой выразительности;</t>
  </si>
  <si>
    <t>14. Ребенок самостоятельно пересказывает знакомые сказки, с небольшой помощью взрослого составляет описательные рассказы и загадки;</t>
  </si>
  <si>
    <t>15. Ребенок проявляет словотворчество, интерес к языку, с интересом слушает литературные тексты, воспроизводит текст;</t>
  </si>
  <si>
    <t>16. Ребенок способен рассказать о предмете, его назначении и особенностях, о том, как он был создан;</t>
  </si>
  <si>
    <t>17. Ребенок проявляет стремление к общению со сверстниками в процессе познавательной деятельности, осуществляет обмен информацией; охотно сотрудничает со взрослыми не только в совместной деятельности, но и в свободной самостоятельной; отличается высокой активностью и любознательностью;</t>
  </si>
  <si>
    <t>18. Ребенок активно познает и называет свойства и качества предметов, особенности объектов природы, обследовательские действия; объединяет предметы и объекты в видовые категории с указанием характерных признаков;</t>
  </si>
  <si>
    <t>19. Ребенок задает много вопросов поискового характера, включается в деятельность экспериментирования, использует исследовательские действия, предпринимает попытки сделать логические выводы;</t>
  </si>
  <si>
    <t>20. Ребенок с удовольствием рассказывает о себе, своих желаниях, достижениях, семье, семейном быте, традициях; активно участвует в мероприятиях и праздниках, готовящихся в группе, в ДОО, имеет представления о малой родине, названии населенного пункта, улицы, некоторых памятных местах;</t>
  </si>
  <si>
    <t>21. Ребенок имеет представление о разнообразных представителях живой природы родного края, их особенностях, свойствах объектов неживой природы, сезонных изменениях в жизни природы, явлениях природы, интересуется природой, экспериментирует, положительно относится ко всем живым существам, знает правила поведения в природе, стремится самостоятельно ухаживать за растениями и животными, беречь их;</t>
  </si>
  <si>
    <t>22. Ребенок владеет количественным и порядковым счетом в пределах пяти, умением непосредственно сравнивать предметы по форме и величине, различает части суток, знает их последовательность, понимает временную последовательность «вчера, сегодня, завтра», ориентируется от себя в движении; использует математические представления для познания окружающей действительности;</t>
  </si>
  <si>
    <t>23. Ребенок проявляет интерес к различным видам искусства, эмоционально откликается на отраженные в произведениях искусства действия, поступки, события;</t>
  </si>
  <si>
    <t>24. Ребенок проявляет себя в разных видах музыкальной, изобразительной, театрализованной деятельности, используя выразительные и изобразительные средства;</t>
  </si>
  <si>
    <t>25. Ребенок использует накопленный художественно-творческий опыт в самостоятельной деятельности, с желанием участвует в культурно-досуговой деятельности (праздниках, развлечениях и других видах культурно-досуговой деятельности);</t>
  </si>
  <si>
    <t>26. Ребенок создает изображения и постройки в соответствии с темой, используя разнообразные материалы, владеет техническими и изобразительными умениями;</t>
  </si>
  <si>
    <t>27. Ребенок называет роль до начала игры, обозначает новую роль по ходу игры, активно использует предметы-заместители, предлагает игровой замысел и проявляет инициативу в развитии сюжета, активно включается в ролевой диалог, проявляет творчество в создании игровой обстановки;</t>
  </si>
  <si>
    <t>28. Ребенок принимает игровую задачу в играх с правилами, проявляет интерес к результату, выигрышу; ведет негромкий диалог с игрушками, комментирует их «действия» в режиссерских играх.</t>
  </si>
  <si>
    <t>к шести годам</t>
  </si>
  <si>
    <t>1. Ребенок демонстрирует ярко выраженную потребность в двигательной активности, проявляет интерес к новым и знакомым физическим упражнениям, пешим прогулкам, показывает избирательность и инициативу при выполнении упражнений, имеет представления о некоторых видах спорта, туризме, как форме активного отдыха;</t>
  </si>
  <si>
    <t>2. Ребенок проявляет осознанность во время занятий физической культурой, демонстрирует выносливость, быстроту, силу, гибкость, ловкость, координацию, выполняет упражнения в заданном ритме и темпе, способен проявить творчество при составлении несложных комбинаций из знакомых упражнений;</t>
  </si>
  <si>
    <t>3. Ребенок проявляет доступный возрасту самоконтроль, способен привлечь внимание других детей и организовать знакомую подвижную игру;</t>
  </si>
  <si>
    <t>4. Ребенок проявляет духовно-нравственные качества и основы патриотизма в процессе ознакомления с видами спорта и достижениями российских спортсменов;</t>
  </si>
  <si>
    <t>5. Ребенок владеет основными способами укрепления здоровья (закаливание, утренняя гимнастика, соблюдение личной гигиены, безопасное поведение и другие); мотивирован на сбережение и укрепление собственного здоровья и здоровья окружающих;</t>
  </si>
  <si>
    <t>6.Ребенок настроен положительно по отношению к окружающим, охотно вступает в общение со взрослыми и сверстниками, проявляет сдержанность по отношению к незнакомым людям, при общении со взрослыми и сверстниками ориентируется на общепринятые нормы и правила культуры поведения, проявляет в поведении уважение и привязанность к родителям (законным представителям), демонстрирует уважение к педагогам, интересуется жизнью семьи и ДОО;</t>
  </si>
  <si>
    <t>7. Ребенок способен различать разные эмоциональные состояния взрослых и сверстников, учитывает их в своем поведении, откликается на просьбу помочь, в оценке поступков опирается на нравственные представления;</t>
  </si>
  <si>
    <t>9. Ребенок владеет представлениями о безопасном поведении, соблюдает правила безопасного поведения в разных видах деятельности, демонстрирует умения правильно и безопасно пользоваться под присмотром взрослого бытовыми предметами и приборами, безопасного общения с незнакомыми животными, владеет основными правилами безопасного поведения на улице;</t>
  </si>
  <si>
    <t>10. Ребенок регулирует свою активность в деятельности, умеет соблюдать очередность и учитывать права других людей, проявляет инициативу в общении и деятельности, задает вопросы различной направленности, слушает и понимает взрослого, действует по правилу или образцу в разных видах деятельности, способен к произвольным действиям;</t>
  </si>
  <si>
    <t>11. Ребенок проявляет инициативу и самостоятельность в процессе придумывания загадок, сказок, рассказов, владеет первичными приемами аргументации и доказательства, демонстрирует богатый словарный запас, безошибочно пользуется обобщающими словами и понятиями, самостоятельно пересказывает рассказы и сказки, проявляет избирательное отношение к произведениям определенной тематики и жанра;</t>
  </si>
  <si>
    <t>12. Ребенок испытывает познавательный интерес к событиям, находящимся за рамками личного опыта, фантазирует, предлагает пути решения проблем, имеет представления о социальном, предметном и природном мире; ребенок устанавливает закономерности причинно-следственного характера, приводит логические высказывания; проявляет любознательность;</t>
  </si>
  <si>
    <t>13. Ребенок использует математические знания, способы и средства для познания окружающего мира; способен к произвольным умственным действиям; логическим операциям анализа, сравнения, обобщения, систематизации, классификации и другим, оперируя предметами разными по величине, форме, количеству; владеет счетом, ориентировкой в пространстве и времени;</t>
  </si>
  <si>
    <t>14. Ребенок знает о цифровых средствах познания окружающей действительности, использует некоторые из них, придерживаясь правил безопасного обращения с ними;</t>
  </si>
  <si>
    <t>15. Ребенок проявляет познавательный интерес к населенному пункту, в котором живет, знает некоторые сведения о его достопримечательностях, событиях городской и сельской жизни; знает название своей страны, ее государственные символы;</t>
  </si>
  <si>
    <t>16. Ребенок имеет представление о живой природе разных регионов России, может классифицировать объекты по разным признакам; имеет представление об особенностях и потребностях живого организма, изменениях в жизни природы в разные сезоны года, соблюдает правила поведения в природе, ухаживает за растениями и животными, бережно относится к ним;</t>
  </si>
  <si>
    <t>17. Ребенок проявляет интерес и (или) с желанием занимается музыкальной, изобразительной, театрализованной деятельностью; различает виды, жанры, формы в музыке, изобразительном и театральном искусстве; проявляет музыкальные и художественно-творческие способности;</t>
  </si>
  <si>
    <t>18. Ребенок принимает активное участие в праздничных программах и их подготовке; взаимодействует со всеми участниками культурно-досуговых мероприятий;</t>
  </si>
  <si>
    <t>19. Ребенок самостоятельно определяет замысел рисунка, аппликации, лепки, постройки, создает образы и композиционные изображения, интегрируя освоенные техники и средства выразительности, использует разнообразные материалы;</t>
  </si>
  <si>
    <t>20. Ребенок согласовывает свои интересы с интересами партнеров в игровой деятельности, умеет предложить и объяснить замысел игры, комбинировать сюжеты на основе разных событий, создавать игровые образы, управлять персонажами в режиссерской игре;</t>
  </si>
  <si>
    <t>21. Ребенок проявляет интерес к игровому экспериментированию, развивающим и познавательным играм, в играх с готовым содержанием и правилами действует в точном соответствии с игровой задачей и правилами.</t>
  </si>
  <si>
    <t>к концу дошкольного возраста</t>
  </si>
  <si>
    <t>1. У ребенка сформированы основные психофизические и нравственно-волевые качества;</t>
  </si>
  <si>
    <t>2. Ребенок владеет основными движениями и элементами спортивных игр, может контролировать свои движение и управлять ими;</t>
  </si>
  <si>
    <t>3. Ребенок соблюдает элементарные правила здорового образа жизни и личной гигиены;</t>
  </si>
  <si>
    <t>4. Ребенок результативно выполняет физические упражнения (общеразвивающие, основные движения, спортивные), участвует в туристских пеших прогулках, осваивает простейшие туристские навыки, ориентируется на местности;</t>
  </si>
  <si>
    <t>5. Ребенок проявляет элементы творчества в двигательной деятельности;</t>
  </si>
  <si>
    <t>6. Ребенок проявляет нравственно-волевые качества, самоконтроль и может осуществлять анализ своей двигательной деятельности;</t>
  </si>
  <si>
    <t>7. Ребенок проявляет духовно-нравственные качества и основы патриотизма в ходе занятий физической культурой и ознакомлением с достижениями российского спорта;</t>
  </si>
  <si>
    <t>8. Ребенок имеет начальные представления о правилах безопасного поведения в двигательной деятельности; о том, что такое здоровье, понимает, как поддержать, укрепить и сохранить его;</t>
  </si>
  <si>
    <t>9. Ребенок владеет навыками личной гигиены, может заботливо относиться к своему здоровью и здоровью окружающих, стремится оказать помощь и поддержку другим людям;</t>
  </si>
  <si>
    <t>10. Ребенок соблюдает элементарные социальные нормы и правила поведения в различных видах деятельности, взаимоотношениях со взрослыми и сверстниками;</t>
  </si>
  <si>
    <t>11. Ребенок владеет средствами общения и способами взаимодействия со взрослыми и сверстниками; способен понимать и учитывать интересы и чувства других; договариваться и дружить со сверстниками; старается разрешать возникающие конфликты конструктивными способами;</t>
  </si>
  <si>
    <t>12. Ребенок способен понимать свои переживания и причины их возникновения, регулировать свое поведение и осуществлять выбор социально одобряемых действий в конкретных ситуациях, обосновывать свои ценностные ориентации;</t>
  </si>
  <si>
    <t>13. Ребенок стремится сохранять позитивную самооценку;</t>
  </si>
  <si>
    <t>14. Ребенок проявляет положительное отношение к миру, разным видам труда, другим людям и самому себе;</t>
  </si>
  <si>
    <t>15. У ребенка выражено стремление заниматься социально значимой деятельностью;</t>
  </si>
  <si>
    <t>16. Ребенок способен откликаться на эмоции близких людей, проявлять эмпатию (сочувствие, сопереживание, содействие);</t>
  </si>
  <si>
    <t>17. Ребенок способен к осуществлению социальной навигации как ориентации в социуме и соблюдению правил безопасности в реальном и цифровом взаимодействии;</t>
  </si>
  <si>
    <t>18. Ребенок способен решать адекватные возрасту интеллектуальные, творческие и личностные задачи; применять накопленный опыт для осуществления различных видов детской деятельности, принимать собственные решения и проявлять инициативу;</t>
  </si>
  <si>
    <t>19. Ребенок владеет речью как средством коммуникации, ведет диалог со взрослыми и сверстниками, использует формулы речевого этикета в соответствии с ситуацией общения, владеет коммуникативно-речевыми умениями;</t>
  </si>
  <si>
    <t>20. Ребенок знает и осмысленно воспринимает литературные произведения различных жанров, имеет предпочтения в жанрах литературы, проявляет интерес к книгам познавательного характера, определяет характеры персонажей, мотивы их поведения, оценивает поступки литературных героев;</t>
  </si>
  <si>
    <t>21. Ребенок обладает начальными знаниями о природном и социальном мире, в котором он живет: элементарными представлениями из области естествознания, математики, истории, искусства и спорта, информатики и инженерии и тому подобное; о себе, собственной принадлежности и принадлежности других людей к определенному полу; составе семьи, родственных отношениях и взаимосвязях, семейных традициях; об обществе, его национально-культурных ценностях; государстве и принадлежности к нему;</t>
  </si>
  <si>
    <t>22. Ребенок проявляет любознательность, активно задает вопросы взрослым и сверстникам; интересуется субъективно новым и неизвестным в окружающем мире; способен самостоятельно придумывать объяснения явлениям природы и поступкам людей; склонен наблюдать, экспериментировать; строить смысловую картину окружающей реальности, использует основные культурные способы деятельности;</t>
  </si>
  <si>
    <t>23. Ребенок имеет представление о жизни людей в России, имеет некоторые представления о важных исторических событиях Отечества; имеет представление о многообразии стран и народов мира;</t>
  </si>
  <si>
    <t>24. Ребенок способен применять в жизненных и игровых ситуациях знания о количестве, форме, величине предметов, пространстве и времени, умения считать, измерять, сравнивать, вычислять и тому подобное;</t>
  </si>
  <si>
    <t>25. Ребенок имеет разнообразные познавательные умения: определяет противоречия, формулирует задачу исследования, использует разные способы и средства проверки предположений: сравнение с эталонами, классификацию, систематизацию, некоторые цифровые средства и другое;</t>
  </si>
  <si>
    <t>26. Ребенок имеет представление о некоторых наиболее ярких представителях живой природы России и планеты, их отличительных признаках, среде обитания, потребностях живой природы, росте и развитии живых существ; свойствах неживой природы, сезонных изменениях в природе, наблюдает за погодой, живыми объектами, имеет сформированный познавательный интерес к природе, осознанно соблюдает правила поведения в природе, знает способы охраны природы, демонстрирует заботливое отношение к ней;</t>
  </si>
  <si>
    <t>27. Ребенок способен воспринимать и понимать произведения различных видов искусства, имеет предпочтения в области музыкальной, изобразительной, театрализованной деятельности;</t>
  </si>
  <si>
    <t>28. Ребенок выражает интерес к культурным традициям народа в процессе знакомства с различными видами и жанрами искусства; обладает начальными знаниями об искусстве;</t>
  </si>
  <si>
    <t>29. Ребенок владеет умениями, навыками и средствами художественной выразительности в различных видах деятельности и искусства; использует различные технические приемы в свободной художественной деятельности;</t>
  </si>
  <si>
    <t>30. Ребенок участвует в создании индивидуальных и коллективных творческих работ, тематических композиций к праздничным утренникам и развлечениям, художественных проектах;</t>
  </si>
  <si>
    <t>31. Ребенок самостоятельно выбирает технику и выразительные средства для наиболее точной передачи образа и своего замысла, способен создавать сложные объекты и композиции, преобразовывать и использовать с учетом игровой ситуации;</t>
  </si>
  <si>
    <t>32. Ребенок владеет разными формами и видами игры, различает условную и реальную ситуации, предлагает и объясняет замысел игры, комбинирует сюжеты на основе реальных, вымышленных событий, выполняет несколько ролей в одной игре, подбирает разные средства для создания игровых образов, согласовывает свои интересы с интересами партнеров по игре, управляет персонажами в режиссерской игре;</t>
  </si>
  <si>
    <t>33. Ребенок проявляет интерес к игровому экспериментированию с предметами, к развивающим и познавательным играм, в играх с готовым содержанием и правилами может объяснить содержание и правила игры другим детям, в совместной игре следит за точным выполнением правил всеми участниками;</t>
  </si>
  <si>
    <t>34. Ребенок способен планировать свои действия, направленные на достижение конкретной цели; демонстрирует сформированные предпосылки к учебной деятельности и элементы готовности к школьному обучению.</t>
  </si>
  <si>
    <r>
      <rPr>
        <b/>
        <sz val="12"/>
        <color theme="1"/>
        <rFont val="Times New Roman"/>
        <family val="1"/>
        <charset val="204"/>
      </rPr>
      <t>Итого по разделу</t>
    </r>
    <r>
      <rPr>
        <sz val="12"/>
        <color theme="1"/>
        <rFont val="Times New Roman"/>
        <family val="1"/>
        <charset val="204"/>
      </rPr>
      <t xml:space="preserve"> (сырой балл, обозначающий количество полных, частичных совпадений или не совпадений программных материалов)</t>
    </r>
  </si>
  <si>
    <t>Диагностическая таблица 4. Соответствие задач и содержания образовательной деятельности 
по образовательным областям и направлениям воспитания Программы Федеральной программе</t>
  </si>
  <si>
    <t>от 2 месяцев до 1 года</t>
  </si>
  <si>
    <t>1. До 6 месяцев: осуществлять эмоционально-контактное взаимодействие и общение с ребенком, эмоционально-позитивное реагирование на него;</t>
  </si>
  <si>
    <t>2. С 6 месяцев: организовать эмоционально-позитивную поддержку ребенка в его действиях через вербальное обозначение совершаемых совместных действий с ребенком; поддерживать потребность ребенка в совместных действиях со взрослым;</t>
  </si>
  <si>
    <t>3. С 9 месяцев: формировать положительное отношение к окружающим, доверие и желание вступать в контакт не только с близкими, но и с другими людьми; поощрять интерес к предметам (игрушкам) и действиям с ними; способствовать проявлению самостоятельности и активности в общении, освоении пространства и предметно-манипулятивной деятельности.</t>
  </si>
  <si>
    <t>Итого по возрасту</t>
  </si>
  <si>
    <t>от 1 года до 2 лет</t>
  </si>
  <si>
    <t>1. Создавать условия для благоприятной адаптации ребенка к ДОО;</t>
  </si>
  <si>
    <t>2. Поддерживать пока еще непродолжительные контакты со сверстниками, интерес к сверстнику;</t>
  </si>
  <si>
    <t>3. Формировать элементарные представления: о себе, близких людях, ближайшем предметном окружении;</t>
  </si>
  <si>
    <t>4. Создавать условия для получения опыта применения правил социального взаимодействия.</t>
  </si>
  <si>
    <t>от 2 лет до 3 лет</t>
  </si>
  <si>
    <t>1. Поддерживать эмоционально-положительное состояние детей в период адаптации к ДОО;</t>
  </si>
  <si>
    <t>2. Развивать игровой опыт ребенка, помогая детям отражать в игре представления об окружающей действительности;</t>
  </si>
  <si>
    <t>3. Поддерживать доброжелательные взаимоотношения детей, развивать эмоциональную отзывчивость в ходе привлечения к конкретным действиям помощи, заботы, участия;</t>
  </si>
  <si>
    <t>4. Формировать элементарные представления о людях (взрослые, дети), их внешнем виде, действиях, одежде, о некоторых ярко выраженных эмоциональных состояниях (радость, грусть), о семье и ДОО;</t>
  </si>
  <si>
    <t>5. Формировать первичные представления ребенка о себе, о своем возрасте, поле, о родителях (законных представителях) и близких членах семьи.</t>
  </si>
  <si>
    <t>от 3 лет до 4 лет</t>
  </si>
  <si>
    <t>1. В сфере социальных отношений: 
развивать эмоциональную отзывчивость, способность откликаться на ярко выраженные эмоции сверстников и взрослых, различать и понимать отдельные эмоциональные проявления, учить правильно их называть; обогащать представления детей о действиях, в которых проявляются доброе отношение и забота о членах семьи, близком окружении; поддерживать в установлении положительных контактов между детьми, основанных на общих интересах к действиям с игрушками, предметами и взаимной симпатии; 
оказывать помощь в освоении способов взаимодействия со сверстниками в игре, в повседневном общении и бытовой деятельности; приучать детей к выполнению элементарных правил культуры поведения в ДОО;</t>
  </si>
  <si>
    <t>2. В области формирования основ гражданственности и патриотизма: обогащать представления детей о малой родине и поддерживать их отражения в различных видах деятельности;</t>
  </si>
  <si>
    <t>3. В сфере трудового воспитания: 
развивать интерес к труду взрослых в ДОО и в семье, формировать представления о конкретных видах хозяйственно-бытового труда, направленных на заботу о детях (мытье посуды, уборка помещений группы и участка и прочее) и трудовые навыки; 
воспитывать бережное отношение к предметам и игрушкам как результатам труда взрослых; приобщать детей к самообслуживанию (одевание, раздевание, умывание), развивать самостоятельность, уверенность, положительную самооценку;</t>
  </si>
  <si>
    <t>4. В области формирования основ безопасного поведения: 
развивать интерес к правилам безопасного поведения; 
обогащать представления о правилах безопасного поведения в быту, безопасного использования бытовых предметов и гаджетов, исключая практическое использование электронных средств обучения.</t>
  </si>
  <si>
    <t>от 4 лет до 5 лет</t>
  </si>
  <si>
    <t>1. В сфере социальных отношений: 
формировать положительную самооценку, уверенность в своих силах, стремление к самостоятельности; 
развивать эмоциональную отзывчивость к взрослым и детям, слабым и нуждающимся в помощи, воспитывать сопереживание героям литературных и анимационных произведений, доброе отношение к животным и растениям; 
развивать позитивное отношение и чувство принадлежности детей к семье, уважение к родителям (законным представителям), педагогам и окружающим людям; 
воспитывать доброжелательное отношение ко взрослым и детям; воспитывать культуру общения со взрослыми и сверстниками, желание выполнять правила поведения, быть вежливыми в общении со взрослыми и сверстниками; 
развивать стремление к совместным играм, взаимодействию в паре или небольшой подгруппе, к взаимодействию в практической деятельности;</t>
  </si>
  <si>
    <t>2. В области формирования основ гражданственности и патриотизма: 
воспитывать уважительное отношение к Родине, символам страны, памятным датам; 
воспитывать гордость за достижения страны в области спорта, науки, искусства и других областях; 
развивать интерес детей к основным достопримечательностями населенного пункта, в котором они живут;</t>
  </si>
  <si>
    <t>3. В сфере трудового воспитания: 
формировать представления об отдельных профессиях взрослых на основе ознакомления с конкретными видами труда; 
воспитывать уважение и благодарность взрослым за их труд, заботу о детях; 
вовлекать в простейшие процессы хозяйственно-бытового труда; 
развивать самостоятельность и уверенность в самообслуживании, желании включаться в повседневные трудовые дела в ДОО и семье;</t>
  </si>
  <si>
    <t>4. В области формирования основ безопасного поведения: 
обогащать представления детей об основных источниках и видах опасности в быту, на улице, в природе, в общении с незнакомыми людьми; 
знакомить детей с простейшими способами безопасного поведения в опасных ситуациях; 
формировать представления о правилах безопасного дорожного движения в качестве пешехода и пассажира транспортного средства; 
формировать представления о правилах безопасного использования электронных гаджетов, в том числе мобильных устройств, планшетов и прочее, исключая практическое использование электронных средств обучения.</t>
  </si>
  <si>
    <t>от 5 лет до 6 лет</t>
  </si>
  <si>
    <t>1. В сфере социальных отношений: 
обогащать представления детей о формах поведения и действиях в различных ситуациях в семье и ДОО; 
содействовать пониманию детьми собственных и чужих эмоциональных состояний и переживаний, овладению способами эмпатийного поведения в ответ на разнообразные эмоциональные проявления сверстников и взрослых; 
поддерживать интерес детей к отношениям и событиям в коллективе, согласованию действий между собой и заинтересованности в общем результате совместной деятельности; 
обеспечивать умение детей вырабатывать и принимать правила взаимодействия в группе, понимание детьми последствий несоблюдения принятых правил; расширять представления о правилах поведения в общественных местах; 
об обязанностях в группе;</t>
  </si>
  <si>
    <t>2. В области формирования основ гражданственности и патриотизма: 
воспитывать уважительное отношение к Родине, к людям разных национальностей, проживающим на территории России, их культурному наследию; 
знакомить детей с содержанием государственных праздников и традициями празднования, развивать патриотические чувства, уважение и гордость за поступки героев Отечества, достижения страны; 
поддерживать детскую любознательность по отношению к родному краю, эмоциональный отклик на проявления красоты в различных архитектурных объектах и произведениях искусства, явлениях природы;</t>
  </si>
  <si>
    <t>3. В сфере трудового воспитания: 
формировать представления о профессиях и трудовых процессах; 
воспитывать бережное отношение к труду взрослых, к результатам их труда; 
развивать самостоятельность и инициативу в трудовой деятельности по самообслуживанию, хозяйственно-бытовому, ручному труду и конструированию, труду в природе; 
знакомить детей с элементарными экономическими знаниями, формировать первоначальные представления о финансовой грамотности;</t>
  </si>
  <si>
    <t>4. В области формирования безопасного поведения: 
формировать представления детей об основных источниках и видах опасности в быту, на улице, в природе, в информационно-телекоммуникационной сети «Интернет» (далее – сеть Интернет) и способах безопасного поведения; 
о правилах безопасности дорожного движения в качестве пешехода и пассажира транспортного средства; 
формировать осмотрительное отношение к потенциально опасным для человека ситуациям; 
знакомить с основными правилами пользования сети Интернет, цифровыми ресурсами, исключая практическое использование электронных средств обучения индивидуального использования.</t>
  </si>
  <si>
    <t>от 6 лет до 7 лет</t>
  </si>
  <si>
    <t>1. В сфере социальных отношений: поддерживать положительную самооценку ребенка, уверенность в себе, осознание роста своих достижений, чувства собственного достоинства, стремления стать школьником; 
обогащать опыт применения разнообразных способов взаимодействия со взрослыми и сверстниками; 
развитие начал социально-значимой активности; 
обогащать эмоциональный опыт ребенка, развивать способность ребенка распознавать свои переживания и эмоции окружающих, осуществлять выбор социально одобряемых действий в конкретных ситуациях и обосновывать свои намерения и ценностные ориентации; 
развивать способность ребенка понимать и учитывать интересы и чувства других; 
договариваться и дружить со сверстниками; разрешать возникающие конфликты конструктивными способами; 
воспитывать привычки культурного поведения и общения с людьми, основ этикета, правил поведения в общественных местах;</t>
  </si>
  <si>
    <t>2. В области формирования основ гражданственности и патриотизма: 
воспитывать патриотические и интернациональные чувства, уважительное отношение к Родине, к представителям разных национальностей, интерес к их культуре и обычаям; 
расширять представления детей о государственных праздниках и поддерживать интерес детей к событиям, происходящим в стране, развивать чувство гордости за достижения страны в области спорта, науки и искусства, служения и верности интересам страны; 
знакомить с целями и доступными практиками волонтерства в России и включать детей при поддержке взрослых в социальные акции, волонтерские мероприятия в ДОО и в населенном пункте; 
развивать интерес детей к населенному пункту, в котором живет, переживание чувства удивления, восхищения достопримечательностями, событиями прошлого и настоящего; 
поощрять активное участие в праздновании событий, связанных с его местом проживания;</t>
  </si>
  <si>
    <t>3. В сфере трудового воспитания: 
развивать ценностное отношение к труду взрослых; 
формировать представления о труде как ценности общества, о разнообразии и взаимосвязи видов труда и профессий; 
формировать элементы финансовой грамотности, осознания материальных возможностей родителей (законных представителей), ограниченности материальных ресурсов; 
развивать интерес и самостоятельность в разных видах доступного труда, умения включаться в реальные трудовые связи со взрослыми и сверстниками; 
поддерживать освоение умений сотрудничества в совместном труде; 
воспитывать ответственность, добросовестность, стремление к участию в труде взрослых, оказанию посильной помощи;</t>
  </si>
  <si>
    <t>4. В области формирования безопасного поведения: 
формировать представления об опасных для человека ситуациях в быту, в природе и способах правильного поведения; 
о правилах безопасности дорожного движения в качестве пешехода и пассажира транспортного средства; 
воспитывать осторожное и осмотрительное отношение к потенциально опасным для человека ситуациям в общении, в быту, на улице, в природе, в сети Интернет.</t>
  </si>
  <si>
    <t>задачи воспитания</t>
  </si>
  <si>
    <t>1. Воспитание уважения к своей семье, своему населенному пункту, родному краю, своей стране;</t>
  </si>
  <si>
    <t>2. Воспитание уважительного отношения к другим людям – детям и взрослым (родителям (законным представителям), педагогам, соседям и другим), вне зависимости от их этнической и национальной принадлежности;</t>
  </si>
  <si>
    <t>3. Воспитание ценностного отношения к культурному наследию своего народа, к нравственным и культурным традициям России;</t>
  </si>
  <si>
    <t>4. Содействие становлению целостной картины мира, основанной на представлениях о добре и зле, красоте и уродстве, правде и лжи;</t>
  </si>
  <si>
    <t>5. Воспитание социальных чувств и навыков: способности к сопереживанию, общительности, дружелюбия, сотрудничества, умения соблюдать правила, активной личностной позиции;</t>
  </si>
  <si>
    <t>6. Создание условий для возникновения у ребенка нравственного, социально значимого поступка, приобретения ребенком опыта милосердия и заботы;</t>
  </si>
  <si>
    <t>7. Поддержка трудового усилия, привычки к доступному дошкольнику напряжению физических, умственных и нравственных сил для решения трудовой задачи;</t>
  </si>
  <si>
    <t>8. Формирование способности бережно и уважительно относиться к результатам своего труда и труда других людей.</t>
  </si>
  <si>
    <r>
      <t xml:space="preserve">Итого по области социально-коммуникативного развития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</si>
  <si>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области социально-коммуникативного развития (в %)</t>
  </si>
  <si>
    <t>1. Развивать интерес детей к окружающим предметам и действиям с ними;</t>
  </si>
  <si>
    <t>2. Вовлекать ребенка в действия с предметами и игрушками, развивать способы действий с ними;</t>
  </si>
  <si>
    <t>3. Развивать способности детей ориентироваться в знакомой обстановке, поддерживать эмоциональный контакт в общении со взрослым;</t>
  </si>
  <si>
    <t>4. Вызывать интерес к объектам живой и неживой природы в процессе взаимодействия с ними, узнавать их.</t>
  </si>
  <si>
    <t>1. Поощрять целенаправленные моторные действия, использование наглядного действенного способа в решении практических жизненных ситуаций, находить предмет по образцу или словесному указанию;</t>
  </si>
  <si>
    <t>2. Формировать стремление детей к подражанию действиям взрослых, понимать обозначающие их слова;</t>
  </si>
  <si>
    <t>3. Формировать умения ориентироваться в ближайшем окружении;</t>
  </si>
  <si>
    <t>4. Развивать познавательный интерес к близким людям, к предметному окружению, природным объектам;</t>
  </si>
  <si>
    <t>5. Развивать умения узнавать объекты живой и неживой природы ближайшего окружения, отличать их по наиболее ярким проявлениям и свойствам, замечать явления природы, поддерживать стремления к взаимодействию с ними.</t>
  </si>
  <si>
    <t>1. Развивать разные виды восприятия: зрительного, слухового, осязательного, вкусового, обонятельного;</t>
  </si>
  <si>
    <t>2. Развивать наглядно-действенное мышление в процессе решения познавательных практических задач;</t>
  </si>
  <si>
    <t>3. Совершенствовать обследовательские действия: выделение цвета, формы, величины как особых признаков предметов, поощрять сравнение предметов между собой по этим признакам и количеству, использовать один предмет в качестве образца, подбирая пары, группы;</t>
  </si>
  <si>
    <t>4. Формировать у детей простейшие представления о геометрических фигурах, величине и количестве предметов на основе чувственного познания;</t>
  </si>
  <si>
    <t>5. Развивать первоначальные представления о себе и близких людях, эмоционально-положительное отношение к членам семьи и людям ближайшего окружения, о деятельности взрослых;</t>
  </si>
  <si>
    <t>6. Расширять представления о населенном пункте, в котором живет ребенок, его достопримечательностях, эмоционально откликаться на праздничное убранство дома, ДОО;</t>
  </si>
  <si>
    <t>7. Организовывать взаимодействие и знакомить с животными и растениями ближайшего окружения, их названиями, строением и отличительными особенностями, некоторыми объектами неживой природы;</t>
  </si>
  <si>
    <t>8. Развивать способность наблюдать за явлениями природы, воспитывать бережное отношение к животным и растениям.</t>
  </si>
  <si>
    <t>1. Формировать представления детей о сенсорных эталонах цвета и формы, их использовании в самостоятельной деятельности;</t>
  </si>
  <si>
    <t>2. Развивать умение непосредственного попарного сравнения предметов по форме, величине и количеству, определяя их соотношение между собой; помогать осваивать чувственные способы ориентировки в пространстве и времени; развивать исследовательские умения;</t>
  </si>
  <si>
    <t>3. Обогащать представления ребенка о себе, окружающих людях, эмоционально-положительного отношения к членам семьи, к другим взрослым и сверстникам;</t>
  </si>
  <si>
    <t>4. Конкретизировать представления детей об объектах ближайшего окружения: о родном населенном пункте, его названии, достопримечательностях и традициях, накапливать эмоциональный опыт участия в праздниках;</t>
  </si>
  <si>
    <t>5. Расширять представления детей о многообразии и особенностях растений, животных ближайшего окружения, их существенных отличительных признаках, неживой природе, явлениях природы и деятельности человека в природе в разные сезоны года, знакомить с правилами поведения по отношению к живым объектам природы.</t>
  </si>
  <si>
    <t>1. Обогащать сенсорный опыт детей, развивать целенаправленное восприятие и самостоятельное обследование окружающих предметов (объектов) с опорой на разные органы чувств;</t>
  </si>
  <si>
    <t>2. Развивать способы решения поисковых задач в самостоятельной и совместной со сверстниками и взрослыми деятельности;</t>
  </si>
  <si>
    <t>3. Обогащать элементарные математические представления о количестве, числе, форме, величине предметов, пространственных и временных отношениях;</t>
  </si>
  <si>
    <t>4. Расширять представления о себе и своих возможностях в познавательной деятельности с родителями (законными представителями) и членам семьи; продолжать развивать представления детей о труде взрослого;</t>
  </si>
  <si>
    <t>5. Развивать представления детей о своей малой родине, населенном пункте, в котором живут, его достопримечательностях, поддерживать интерес к стране; знакомить с традициями и праздниками, принимать участие в подготовке к праздникам, эмоционально откликаться на участие в них;</t>
  </si>
  <si>
    <t>6. Расширять представления о многообразии объектов живой природы, их особенностях, питании, месте обитания, жизненных проявлениях и потребностях;</t>
  </si>
  <si>
    <t>7. Обучать сравнению и группировке объектов живой природы на основе признаков, знакомить с объектами и свойствами неживой природы, отличительными признаками времен года, явлениями природы и деятельностью человека в разные сезоны, воспитывать эмоционально-положительное отношение ко всем живым существам, желание их беречь и заботиться.</t>
  </si>
  <si>
    <t>1. Развивать интерес детей к самостоятельному познанию объектов окружающего мира в его разнообразных проявлениях и простейших зависимостях;</t>
  </si>
  <si>
    <t>2. Формировать представления детей о цифровых средствах познания окружающего мира, способах их безопасного использования;</t>
  </si>
  <si>
    <t>3. Развивать способность использовать математические знания и аналитические способы для познания математической стороны окружающего мира: опосредованное сравнение объектов с помощью заместителей (условной меры), сравнение по разным основаниям, счет, упорядочивание, классификация, сериация и тому подобное); совершенствовать ориентировку в пространстве и времени;</t>
  </si>
  <si>
    <t>4. Развивать способы взаимодействия с членами семьи и людьми ближайшего окружения в познавательной деятельности, расширять самостоятельные действия различной направленности, закреплять позитивный опыт в самостоятельной и совместной со взрослым и сверстниками деятельности;</t>
  </si>
  <si>
    <t>5. Расширять представления о многообразии объектов живой природы, их особенностях, среде обитания и образе жизни, в разные сезоны года, их потребностях; продолжать учить группировать объекты живой природы;</t>
  </si>
  <si>
    <t>6. Продолжать учить детей использовать приемы экспериментирования для познания объектов живой и неживой природы и их свойств и качеств;</t>
  </si>
  <si>
    <t>7. Продолжать знакомить с сезонными изменениями в природе, и деятельностью человека в разные сезоны, воспитывать положительное отношение ко всем живым существам, желание их беречь и заботиться.</t>
  </si>
  <si>
    <t>1. Расширять самостоятельность, поощрять творчество детей в познавательно- исследовательской деятельности, избирательность познавательных интересов;</t>
  </si>
  <si>
    <t>2. Развивать умения детей включаться в коллективное исследование, обсуждать его ход, договариваться о совместных продуктивных действиях, выдвигать и доказывать свои предположения, представлять совместные результаты познания;</t>
  </si>
  <si>
    <t>3. Обогащать пространственные и временные представления, поощрять использование счета, вычислений, измерения, логических операций для познания и преобразования предметов окружающего мира;</t>
  </si>
  <si>
    <t>4. Развивать умения детей применять некоторые цифровые средства для познания окружающего мира, соблюдая правила их безопасного использования;</t>
  </si>
  <si>
    <t>5. Закреплять и расширять представления детей о способах взаимодействия со взрослыми и сверстниками в разных видах деятельности, развивать чувство собственной компетентности в решении различных познавательных задач;</t>
  </si>
  <si>
    <t>6. Расширять представления о культурно-исторических событиях малой родины и Отечества, развивать интерес к достопримечательностям родной страны, ее традициям и праздникам; воспитывать эмоционально-положительное отношение к ним;</t>
  </si>
  <si>
    <t>7. Формировать представления детей о многообразии стран и народов мира;</t>
  </si>
  <si>
    <t>8. Расширять и уточнять представления детей о богатстве природного мира в разных регионах России и на планете, о некоторых способах приспособления животных и растений к среде обитания, их потребностях, образе жизни живой природы и человека в разные сезоны года, закреплять умения классифицировать объекты живой природы;</t>
  </si>
  <si>
    <t>9. Расширять и углублять представления детей о неживой природе и ее свойствах, их использовании человеком, явлениях природы, воспитывать бережное и заботливое отношения к ней, формировать представления о профессиях, связанных с природой и ее защитой.</t>
  </si>
  <si>
    <t>1. Воспитание отношения к знанию как ценности, понимание значения образования для человека, общества, страны;</t>
  </si>
  <si>
    <t>2. Приобщение к отечественным традициям и праздникам, к истории и достижениям родной страны, к культурному наследию народов России;</t>
  </si>
  <si>
    <t>3. Воспитание уважения к людям – представителям разных народов России независимо от их этнической принадлежности;</t>
  </si>
  <si>
    <t>4. Воспитание уважительного отношения к государственным символам страны (флагу, гербу, гимну);</t>
  </si>
  <si>
    <t>5. Воспитание бережного и ответственного отношения к природе родного края, родной страны, приобретение первого опыта действий по сохранению природы.</t>
  </si>
  <si>
    <r>
      <t xml:space="preserve">Итого по области познавательного развития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</si>
  <si>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области познавательного развития (в %)</t>
  </si>
  <si>
    <t>1. С 2 месяцев: формировать предпосылки для развития речи; активизировать интонационную выразительность речевых реакций и вокализации; побуждать вступать со взрослым в общение, эмоционально вызывая ребенка повторять фонемы, повторять за ребенком фонемы, произносимые им; вводить в речь слова, связывая их со смысловым содержанием;</t>
  </si>
  <si>
    <t>2. С 6 месяцев: развивать способность понимания речи взрослого, находить взглядом, а затем и указательным жестом названную педагогом знакомую игрушку, предмет; развивать предпосылки активной речи (лепет, подражание простым слогам и звукосочетаниям), поддерживать стремление детей вступать в контакт с окружающими взрослыми и детьми в играх;</t>
  </si>
  <si>
    <t>3. С 9 месяцев: развивать понимание речи: обогащать пассивный словарь детей, формировать умение различать близких; закреплять умение находить предмет по слову педагога, выполнять движения, действия; находить по слову педагога из 5–8 знакомых игрушек одну, узнавать изображение знакомого предмета на картинках; развивать активную речь: произносить первые облегченные слова, обозначающие названия знакомых предметов и действии.</t>
  </si>
  <si>
    <t>1. От 1 года до 1 года 6 месяцев: 
развитие понимания речи: расширять запас понимаемых слов; 
закреплять умения понимать слова, обозначающие части тела человека, бытовые и игровые действия, признаки предметов; 
понимать простые по конструкции фразы взрослого; 
развитие активной речи: продолжать формировать у детей умение прои зносить несложные звукоподражания, простые слова; 
развивать речевое общение со взрослым; 
стимулировать детей подражать речи взрослого человека, повторять за взрослым и произносить самостоятельно слова, обозначающие близких ребенку людей, знакомые предметы и игрушки, некоторые действия; добиваться от детей коротких фраз; 
воспитывать у детей потребность в общении; привлекать малышей к слушанию произведений народного фольклора (потешки, пестушки, песенки, сказки) с наглядным сопровождением (игрушки для малышей, книжки-игрушки, книжки-картинки) и игровыми действиями с игрушками; 
реагировать улыбкой и движениями на эмоциональные реакции малыша при чтении и пропевании фольклорных текстов; 
побуждать к повторению за педагогом при чтении слов стихотворного текста, песенок, выполнению действий, о которых идет речь в произведении; 
рассматривать вместе с педагогом и узнавать изображенные в книжках-картинках предметы и действия, о которых говорилось в произведении;</t>
  </si>
  <si>
    <t>2. От 1 года 6 месяцев до 2 лет: 
развитие понимания речи: закреплять умение понимать слова, обозначающие предметы, некоторые действия, признаки, размер, цвет, местоположение; понимать речь взрослого и выполнять его просьбы; выполнять несложные поручения; 
развитие активной речи: побуждать детей использовать накопленный запас слов по подражанию и самостоятельно, упражнять в замене звукоподражательных слов общеупотребительными; 
способствовать развитию диалогической речи, воспроизводить за взрослым отдельные слова и короткие фразы; 
побуждать детей употреблять несложные для произношения слова и простые предложения; 
развивать умение слушать чтение взрослым наизусть потешек, стихов, песенок, сказок с наглядным сопровождением (картинки, игрушки, книжки-игрушки, книжки-картинки); 
развивать у детей умение эмоционально откликаться на ритм и мелодичность пестушек, песенок, потешек, сказок; 
поддерживать положительные эмоциональные и избирательные реакции в процессе чтения произведений фольклора и коротких литературных художественных произведений; 
формировать умение показывать и называть предметы, объекты, изображенные в книжках-картинках; 
показывая, называть совершаемые персонажами действия; воспринимать вопросительные и восклицательные интонации поэтических произведений; 
побуждать договаривать (заканчивать) слова и строчки знакомых ребенку песенок и стихов.</t>
  </si>
  <si>
    <t>1. Формирование словаря: 
развивать понимание речи и активизировать словарь. Формировать у детей умение по словесному указанию педагога находить предметы, различать их местоположение, имитировать действия людей и движения животных. Обогащать словарь детей существительными, глаголами, прилагательными, наречиями и формировать умение использовать данные слова в речи.</t>
  </si>
  <si>
    <t>2. Звуковая культура речи: 
упражнять детей в правильном произношении гласных и согласных звуков, звукоподражаний, отельных слов. Формировать правильное произношение звукоподражательных слов в разном темпе, с разной силой голоса.</t>
  </si>
  <si>
    <t>3. Грамматический строй речи: 
формировать у детей умение согласовывать существительные и местоимения с глаголами, составлять фразы из 3–4 слов.</t>
  </si>
  <si>
    <t>4. Связная речь: 
продолжать развивать у детей умения понимать речь педагога, отвечать на вопросы; рассказывать об окружающем в 2–4 предложениях.</t>
  </si>
  <si>
    <t>5. Интерес к художественной литературе: 
формировать у детей умение воспринимать небольшие по объему потешки, сказки и рассказы с наглядным сопровождением (и без него); 
побуждать договаривать и произносить четверостишия уже известных ребенку стихов и песенок, воспроизводить игровые действия, движения персонажей; поощрять отклик на ритм и мелодичность стихотворений, потешек; 
формировать умение в процессе чтения произведения повторять звуковые жесты; 
развивать умение произносить звукоподражания, связанные с содержанием литературного материала (мяу- мяу, тик-так, баю-бай, ква-ква и тому подобное), отвечать на вопросы по содержанию прочитанных произведений; 
побуждать рассматривать книги и иллюстрации вместе с педагогом и самостоятельно; развивать восприятие вопросительных и восклицательных интонации художественного произведения.</t>
  </si>
  <si>
    <t>1. Формирование словаря: 
обогащение словаря: закреплять у детей умение различать и называть части предметов, качества предметов, сходные по назначению предметы, понимать обобщающие слова; активизация словаря: активизировать в речи слова, обозначающие названия предметов ближайшего окружения.</t>
  </si>
  <si>
    <t>2. Звуковая культура речи: 
продолжать закреплять у детей умение внятно произносить в словах все гласные и согласные звуки, кроме шипящих и сонорных. 
Вырабатывать правильный темп речи, интонационную выразительность; отчетливо произносить слова и короткие фразы.</t>
  </si>
  <si>
    <t>3. Грамматический строй речи: 
продолжать формировать у детей умения согласовывать слова в роде, числе, падеже; употреблять существительные с предлогами, использовать в речи имена существительные в форме единственного и множественного числа, обозначающие животных и их детенышей; 
существительных в форме множественного числа в родительном падеже; 
составлять предложения с однородными членами. 
Закреплять у детей умения образовывать повелительную форму глаголов, использовать приставочный способ для образования глаголов, знакомить детей с образованием звукоподражательных глаголов. 
Совершенствовать у детей умение пользоваться в речи разными способами словообразования.</t>
  </si>
  <si>
    <t>4. Связная речь: 
продолжать закреплять у детей умение отвечать на вопросы педагога при рассматривании предметов, картин, иллюстраций; 
свободно вступать в общение со взрослыми и детьми, пользоваться простыми формулами речевого этикета. 
Воспитывать умение повторять за педагогом рассказ из 3–4 предложений об игрушке или по содержанию картины, побуждать участвовать в драматизации отрывков из знакомых сказок. 
Подводить детей к пересказыванию литературных произведений, формировать умение воспроизводить текст знакомой сказки или короткого рассказа сначала по вопросам педагога, а затем совместно с ним.</t>
  </si>
  <si>
    <t>5. Подготовка детей к обучению грамоте: 
формировать умение вслушиваться в звучание слова, знакомить детей с терминами «слово», «звук» в практическом плане.</t>
  </si>
  <si>
    <t>6. Интерес к художественной литературе: 
обогащать опыт восприятия жанров фольклора (потешки, песенки, прибаутки, сказки о животных) и художественной литературы (небольшие авторские сказки, рассказы, стихотворения); 
формировать навык совместного слушания выразительного чтения и рассказывания (с наглядным сопровождением и без него); способствовать восприятию и пониманию содержания и композиции текста (поступки персонажей, последовательность событий в сказках, рассказах); 
формировать умение внятно, не спеша произносить небольшие потешки и стихотворения, воспроизводить короткие ролевые диалоги из сказок и прибауток в играх-драматизациях, повторять за педагогом знакомые строчки и рифмы из стихов, песенок, пальчиковых игр; 
поддерживать общение детей друг с другом и с педагогом в процессе совместного рассматривания книжек-картинок, иллюстраций; 
поддерживать положительные эмоциональные проявления (улыбки, смех, жесты) детей в процессе совместного слушания художественных произведений.</t>
  </si>
  <si>
    <t>1. Развитие словаря: 
обогащение словаря: вводить в словарь детей существительные, обозначающие профессии, глаголы, трудовые действия. 
Продолжать учить детей определять и называть местоположение предмета, время суток, характеризовать состояние и настроение людей; активизация словаря: закреплять у детей умения использовать в речи существительные, обозначающие названия частей и деталей предметов, прилагательные, обозначающие свойства предметов, наиболее употребительные глаголы, наречия и предлоги; употреблять существительные с обобщающим значением.</t>
  </si>
  <si>
    <t>2. Звуковая культура речи: 
закреплять правильное произношение гласных и согласных звуков, отрабатывать произношение свистящих, шипящих и сонорных звуков. 
Продолжать работу над дикцией: совершенствовать отчетливое произношение слов и словосочетаний. 
Проводить работу по развитию фонематического слуха: учить различать на слух и называть слова с определенным звуком. 
Совершенствовать интонационную выразительность речи.</t>
  </si>
  <si>
    <t>3. Грамматический строй речи: 
продолжать формировать у детей умение правильно согласовывать слова в предложении. 
Совершенствовать умения: правильно использовать предлоги в речи; образовывать форму множественного числа существительных, обозначающих детенышей животных, употреблять эти существительные в именительном и родительном падежах; 
правильно использовать форму множественного числа родительного падежа существительных; употреблять формы повелительного наклонения глаголов; 
использовать простые сложносочиненные и сложноподчиненные предложения; 
правильно понимать и употреблять предлоги с пространственным значением (в, под, между, около); правильно образовывать названия предметов посуды.</t>
  </si>
  <si>
    <t>4. Связная речь: 
продолжать совершенствовать диалогическую речь детей. 
Закреплять у детей умение поддерживать беседу: задавать вопросы по поводу предметов, их качеств, действий с ними, взаимоотношений с окружающими, правильно по форме и содержанию отвечать на вопросы. 
Поддерживать стремление детей рассказывать о своих наблюдениях, переживаниях; пересказывать небольшие сказки и рассказы, знакомые детям и вновь прочитанные; составлять по образцу небольшие рассказы о предмете, игрушке, по содержанию сюжетной картины. 
Воспитывать культуру общения: формирование умений приветствовать родных, знакомых, детей по группе. 
Использовать формулы речевого этикета при ответе по телефону, при вступлении в разговор с незнакомыми людьми, при встрече гостей. 
Развивать коммуникативно-речевые умения у детей (умение вступить, поддержать и завершить общение).</t>
  </si>
  <si>
    <t>5. Подготовка детей к обучению грамоте: 
продолжать знакомить с терминами «слово», «звук» практически, учить понимать и употреблять эти слова при выполнении упражнений, в речевых играх. 
Знакомить детей с тем, что слова состоят из звуков, звучат по-разному и сходно, звуки в слове произносятся в определенной последовательности, могут быть разные по длительности звучания (короткие и длинные). 
Формировать умения различать на слух твердые и мягкие согласные (без выделения терминов), определять и изолированно произносить первый звук в слове, называть слова с заданным звуком; 
выделять голосом звук в слове: произносить заданный звук протяжно, громче, четче, чем он произносится обычно, называть изолированно.</t>
  </si>
  <si>
    <t>6. Интерес к художественной литературе: 
обогащать опыт восприятия жанров фольклора (загадки, считалки, заклички, сказки о животных, волшебные сказки) и художественной литературы (авторские сказки, рассказы, стихотворения); 
знать основные особенности жанров литературных произведений; 
развивать способность воспринимать содержание и форму художественных произведений (устанавливать причинно-следственные связи в повествовании, понимать главные характеристики героев; привлекать внимание детей к ритму поэтической речи, образным характеристикам предметов и явлений); 
развивать художественно-речевые и исполнительские умения (выразительное чтение наизусть потешек, прибауток, стихотворений; 
выразительное исполнение ролей в инсценировках; 
пересказ небольших рассказов и сказок); 
воспитывать ценностное отношение к книге, уважение к творчеству писателей и иллюстраторов.</t>
  </si>
  <si>
    <t>1. Формирование словаря: 
обогащение словаря: вводить в словарь детей существительные, обозначающие профессии (каменщик, тракторист, швея); названия техники (экскаватор, комбайн); 
прилагательные, обозначающие признаки предметов; 
наречия, характеризующие отношение людей к труду (старательно, бережно); 
глаголы, характеризующие трудовую деятельность людей. 
Упражнять детей в умении подбирать слова со сходными значениями (синонимы) и противоположными значениями (антонимы); 
активизация словаря: закреплять у детей умение правильно, точно по смыслу употреблять в речи существительные, прилагательные, глаголы, наречия, предлоги, использовать существительные с обобщающим значением (строитель, хлебороб).</t>
  </si>
  <si>
    <t>2. Звуковая культура речи: 
закреплять правильное, отчетливое произношение всех звуков родного языка; 
умение различать на слух и отчетливо произносить часто смешиваемые звуки (с-ш, ж-з); определять место звука в слове. 
Продолжать развивать фонематический слух. 
Отрабатывать интонационную выразительность речи.</t>
  </si>
  <si>
    <t>3. Грамматический строй речи: 
совершенствовать умение детей согласовывать в предложении существительные с числительными, существительные с прилагательным, образовывать множественное число существительных, обозначающих детенышей животных. 
Развивать умения пользоваться несклоняемыми существительными (метро); 
образовывать по образцу однокоренные слова (кот-котенок-котище), образовывать существительные с увеличительными, уменьшительными, ласкательными суффиксами и улавливать оттенки в значении слов; познакомить с разными способами образования слов. 
Продолжать совершенствовать у детей умение составлять по образцу простые и сложные предложения; при инсценировках пользоваться прямой и косвенной речью.</t>
  </si>
  <si>
    <t>4. Связная речь: 
совершенствовать диалогическую и монологическую формы речи: закреплять умения поддерживать непринужденную беседу, задавать вопросы, правильно отвечать на вопросы педагога и детей; 
объединять в распространенном ответе реплики других детей, отвечать на один и тот же вопрос по-разному (кратко и распространенно). 
Закреплять умение участвовать в общей беседе, внимательно слушать собеседника, не перебивать его, не отвлекаться. 
Поощрять разговоры детей по поводу игр, прочитанных книг, просмотренных фильмов. 
Продолжать формировать у детей умение использовать разнообразные формулы речевого этикета, употреблять их без напоминания; 
формировать культуру общения: называть взрослых по имени и отчеству, на «вы», называть друг друга ласковыми именами, во время разговора не опускать голову, смотреть в лицо собеседнику, не вмешиваться в разговор взрослых. 
Развивать коммуникативно-речевые умения, умение связно, последовательно и выразительно пересказывать небольшие литературные произведения (сказки, рассказы) без помощи вопросов педагога, выразительно передавая диалоги действующих лиц, характеристики персонажей, формировать умение самостоятельно составлять по плану и образцу небольшие рассказы о предмете, по картине, набору картинок, составлять письма (педагогу, другу); 
составлять рассказы из опыта, передавая хорошо знакомые события. 
Формировать умение составлять небольшие рассказы творческого характера по теме, предложенной педагогом.</t>
  </si>
  <si>
    <t>5. Подготовка детей к обучению грамоте: формировать у детей умение производить анализ слов различной звуковой структуры, выделять словесное ударение и определять его место в структуре слова, качественно характеризовать выделяемые звуки (гласные, твердый согласный, мягкий согласный, ударный гласный, безударный гласный звук), правильно употреблять соответствующие термины. Познакомить детей со словесным составом предложения и звуковым составом слова.</t>
  </si>
  <si>
    <t>6. Интерес к художественной литературе: 
обогащать опыт восприятия жанров фольклора (потешки, песенки, прибаутки, сказки о животных, волшебные сказки) и художественной литературы (небольшие авторские сказки, рассказы, стихотворения); развивать интерес к произведениям познавательного характера; 
формировать положительное эмоциональное отношение к «чтению с продолжением» (сказка-повесть, цикл рассказов со сквозным персонажем); 
формировать избирательное отношение к известным произведениям фольклора и художественной литературы, поддерживать инициативу детей в выборе произведений для совместного слушания (в том числе и повторное); 
формировать представления о некоторых жанровых, композиционных, языковых особенностях произведений: поговорка, загадка, считалка, скороговорка, народная сказка, рассказ, стихотворение; 
углублять восприятие содержания и формы произведений (оценка характера персонажа с опорой на его портрет, поступки, мотивы поведения и другие средства раскрытия образа; 
ритм в поэтическом тексте; рассматривание иллюстраций разных художников к одному и тому же произведению); 
совершенствовать художественно-речевые и исполнительские умения (выразительное чтение наизусть потешек, прибауток, стихотворений; выразительное чтение по ролям в инсценировках; пересказ близко к тексту); 
развивать образность речи и словесное творчество (умения выделять из текста образные единицы, понимать их значение; составлять короткие рассказы по потешке, прибаутке).</t>
  </si>
  <si>
    <t>1. Формирование словаря: 
обогащение словаря: расширять запас слов, обозначающих название предметов, действий, признаков. 
Закреплять у детей умения использовать в речи синонимы, существительные с обобщающими значениями. 
Вводить в словарь детей антонимы, многозначные слова; активизация словаря: совершенствовать умение использовать разные части речи точно по смыслу.</t>
  </si>
  <si>
    <t>2. Звуковая культура речи: 
совершенствовать умение различать на слух и в произношении все звуки родного языка. 
Отрабатывать дикцию: внятно и отчетливо произносить слова и словосочетания с естественной интонацией. 
Совершенствовать фонематический слух: называть слова с определенным звуком, находить слова с этим звуком в предложении, определять место звука в слове (в начале, в середине, в конце). 
Развивать интонационную сторону речи (мелодика, ритм, тембр, сила голоса, темп).</t>
  </si>
  <si>
    <t>3. Грамматический строй речи: 
закреплять умение согласовывать существительные с числительными, существительные с прилагательными, образовывать по образцу существительные с суффиксами, глаголы с приставками, сравнительную и превосходную степени имен прилагательных. 
Совершенствовать умение детей образовывать однокоренные слова, использовать в речи сложные предложения разных видов.</t>
  </si>
  <si>
    <t>4. Связная речь: совершенствовать диалогическую и монологическую формы речи. 
Закреплять умение отвечать на вопросы и задавать их, воспитывать культуру речевого общения. 
Продолжать развивать коммуникативно-речевые умения. 
Продолжать учить детей самостоятельно, выразительно, последовательно, без повторов передавать содержание литературного текста, использовать в пересказе выразительные средства, характерные для произведения. 
Совершенствовать умение составлять рассказы о предмете, по картине, по серии сюжетных картинок. 
Продолжать учить детей составлять небольшие рассказы из личного опыта, творческие рассказы без наглядного материала. 
Закреплять умение составлять рассказы и небольшие сказки. 
Формировать умения строить разные типы высказывания (описание, повествование, рассуждение), соблюдая их структуру и используя разнообразные типы связей между предложениями и между частями высказывания.</t>
  </si>
  <si>
    <t>5. Подготовка детей к обучению грамоте: 
упражнять в составлении предложений из 2–4 слов, членении простых предложений на слова с указанием их последовательности. 
Формировать у детей умение делить слова на слоги, составлять слова из слогов, делить на слоги трехсложные слова с открытыми слогами; 
знакомить детей с буквами; читать слоги, слова, простые предложения из 2–3 слов.</t>
  </si>
  <si>
    <t>6. Интерес к художественной литературе: 
формировать отношение детей к книге как эстетическому объекту, поддерживать положительные эмоциональные проявления детей (радость, удовольствие при слушании произведений); 
развивать интерес к изданиям познавательного и энциклопедического характера; 
знакомить с разнообразными по жанру и тематике художественными произведениями; 
формировать положительное эмоциональное отношение к «чтению с продолжением» (сказка-повесть, цикл рассказов со сквозным персонажем); 
формировать представления о жанровых, композиционных и языковых особенностях жанров литературы: литературная сказка, рассказ, стихотворение, басня, пословица, небылица, былина; 
углублять восприятие содержания и формы произведений (оценка характера персонажа с опорой на его портрет, поступки, мотивы поведения и другие средства раскрытия образа; развитие поэтического слуха); 
поддерживать избирательные интересы детей к произведениям определенного жанра и тематики; 
развивать образность речи и словесное творчество (составление сравнений, метафор, описательных и метафорических загадок, сочинение текстов сказочного и реалистического характера, создание рифмованных строк).</t>
  </si>
  <si>
    <t>1. Владение формами речевого этикета, отражающими принятые в обществе правила и нормы культурного поведения;</t>
  </si>
  <si>
    <t>2. Воспитание отношения к родному языку как ценности, умения чувствовать красоту языка, стремления говорить красиво (на правильном, богатом, образном языке).</t>
  </si>
  <si>
    <r>
      <t xml:space="preserve">Итого по образовательной области речевого развития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</si>
  <si>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образовательной области речевого развития (в %)</t>
  </si>
  <si>
    <t>1. От 2–3 до 5–6 месяцев: 
развивать у детей эмоциональную отзывчивость на музыку контрастного характера; формировать навык сосредоточиваться на пении взрослых и звучании музыкальных инструментов;</t>
  </si>
  <si>
    <t>2. От 5–6 до 9–10 месяцев: 
приобщать детей к слушанию вокальной и инструментальной музыки; формировать слуховое внимание, способность прислушиваться к музыке, слушать ее;</t>
  </si>
  <si>
    <t>3. От 9–10 месяцев до 1 года: 
способствовать возникновению у детей чувства удовольствия при восприятии вокальной и инструментальной музыки; поддерживать запоминания элементарных движений, связанных с музыкой.</t>
  </si>
  <si>
    <t>1. От 1 года до 1 года 6 месяцев: 
формировать у детей эмоциональный отклик на музыку (жестом, мимикой, подпеванием, движениями), желание слушать музыкальные произведения; создавать у детей радостное настроение при пении, движениях и игровых действиях под музыку;</t>
  </si>
  <si>
    <t>2. От 1 года 6 месяцев до 2 лет: 
развивать у детей способность слушать художественный текст и активно (эмоционально) реагировать на его содержание; 
обеспечивать возможности наблюдать за процессом рисования, лепки взрослого, вызывать к ним интерес; поощрять у детей желание рисовать красками, карандашами, фломастерами, предоставляя возможность ритмично заполнять лист бумаги яркими пятнами, мазками, линиями; 
развивать у детей умение прислушиваться к словам песен и воспроизводить звукоподражания и простейшие интонации; 
развивать у детей умение выполнять под музыку игровые и плясовые движения, соответствующие словам песни и характеру музыки.</t>
  </si>
  <si>
    <t>1. Приобщение к искусству: 
развивать у детей художественное восприятие (смотреть, слушать и испытывать радость) в процессе ознакомления с произведениями музыкального, изобразительного искусства, природой; 
интерес, внимание, любознательность, стремление к эмоциональному отклику детей на отдельные эстетические свойства и качества предметов и явлений окружающей действительности; 
развивать отзывчивость на доступное понимание произведений искусства, интерес к музыке (в процессе прослушивания классической и народной музыки), изобразительному искусству (в процессе рассматривания и восприятия красоты иллюстраций, рисунков, изделии декоративно-прикладного искусства); 
познакомить детей с народными игрушками (дымковской, богородской, матрешкой и другими); поддерживать интерес к малым формам фольклора (пестушки, заклички, прибаутки); 
поддерживать стремление детей выражать свои чувства и впечатления на основе эмоционально содержательного восприятия доступных для понимания произведений искусства или наблюдений за природными явлениями;</t>
  </si>
  <si>
    <t>2. Изобразительная деятельность: 
воспитывать интерес к изобразительной деятельности (рисованию, лепке) совместно со взрослым и самостоятельно; 
развивать положительные эмоции на предложение нарисовать, слепить; 
научить правильно держать карандаш, кисть; 
развивать сенсорные основы изобразительной деятельности: восприятие предмета разной формы, цвета (начиная с контрастных цветов); включать движение рук по предмету при знакомстве с его формой; 
познакомить со свойствами глины, пластилина, пластической массы; 
развивать эмоциональный отклик детей на отдельные эстетические свойства и качества предметов в процессе рассматривания игрушек, природных объектов, предметов быта, произведений искусства;</t>
  </si>
  <si>
    <t>3. Конструктивная деятельность: 
знакомить детей с деталями (кубик, кирпичик, трехгранная призма, пластина, цилиндр), с вариантами расположения строительных форм на плоскости; 
развивать интерес к конструктивной деятельности, поддерживать желание детей строить самостоятельно;</t>
  </si>
  <si>
    <t>4. Музыкальная деятельность: 
воспитывать интерес к музыке, желание слушать музыку, подпевать, выполнять простейшие танцевальные движения; 
приобщать к восприятию музыки, соблюдая первоначальные правила: не мешать соседу вслушиваться в музыкальное произведение и эмоционально на него реагировать;</t>
  </si>
  <si>
    <t>5. Театрализованная деятельность: 
пробуждать интерес к театрализованной игре путем первого опыта общения с персонажем (кукла Катя показывает концерт), расширения контактов со взрослым (бабушка приглашает на деревенский двор); 
побуждать детей отзываться на игры-действия со звуками (живой и неживой природы), подражать движениям животных и птиц под музыку, под звучащее слово (в произведениях малых фольклорных форм); 
способствовать проявлению самостоятельности, активности в игре с персонажами-игрушками; 
развивать умение следить за действиями заводных игрушек, сказочных героев, адекватно реагировать на них; 
способствовать формированию навыка перевоплощения в образы сказочных героев; создавать условия для систематического восприятия театрализованных выступлений педагогического театра (взрослых).</t>
  </si>
  <si>
    <t>6. Культурно-досуговая деятельность: 
создавать эмоционально-положительный климат в группе и ДОО, обеспечение у детей чувства комфортности, уюта и защищенности; 
формировать умение самостоятельной работы детей с художественными материалами; привлекать детей к посильному участию в играх, театрализованных представлениях, забавах, развлечениях и праздниках; 
развивать умение следить за действиями игрушек, сказочных героев, адекватно реагировать на них; 
формировать навык перевоплощения детей в образы сказочных героев.</t>
  </si>
  <si>
    <t>1. Приобщение к искусству: 
продолжать развивать художественное восприятие, подводить детей к восприятию произведений искусства (разглядывать и чувствовать); 
воспитывать интерес к искусству; 
формировать понимание красоты произведений искусства, потребность общения с искусством; 
развивать у детей эстетические чувства при восприятии музыки, изобразительного, народного декоративно- прикладного искусства; 
содействовать возникновению положительного эмоционального отклика на красоту окружающего мира, выраженного в произведениях искусства; 
формировать патриотическое отношение и чувство сопричастности к природе родного края, к семье в процессе музыкальной, изобразительной, театрализованной деятельности; 
знакомить детей с элементарными средствами выразительности в разных видах искусства (музыке, изобразительном искусстве, театрализованной деятельности); 
готовить детей к посещению кукольного театра, выставки детских работ и так далее; 
приобщать детей к участию в концертах, праздниках в семье и ДОО: исполнение танца, песни, чтение стихов;</t>
  </si>
  <si>
    <t>2. Изобразительная деятельность: 
формировать у детей интерес к занятиям изобразительной деятельностью; 
формировать у детей знания в области изобразительной деятельности; 
развивать у детей эстетическое восприятие; 
формировать умение у детей видеть цельный художественный образ в единстве изобразительно-выразительных средств колористической, композиционной и смысловой трактовки; 
формировать умение у детей в рисовании, лепке, аппликации изображать простые предметы и явления, передавая их образную выразительность; 
находить связь между предметами и явлениями окружающего мира и их изображениями (в рисунке, лепке, аппликации); 
развивать положительный эмоциональный отклик детей на эстетические свойства и качества предметов, на эстетическую сторону явлений природы и окружающего мира; 
отображать свои представления и впечатления об окружающем мире доступными графическими и живописными средствами; 
формировать у детей способы зрительного и тактильного обследования различных объектов для обогащения и уточнения восприятия особенностей их формы, пропорций, цвета, фактуры; 
вызывать у детей положительный эмоциональный отклик на красоту природы, произведения искусства (книжные иллюстрации, изделия народных промыслов, предметы быта и другое); 
формировать умение у детей создавать как индивидуальные, так и коллективные композиции в рисунках, лепке, аппликации; 
знакомить детей с народной игрушкой (филимоновской, дымковской, семеновской, богородской) для обогащения зрительных впечатлений и показа условно-обобщенной трактовки художественных образов; 
переводить детей от рисования-подражания к самостоятельному творчеству;</t>
  </si>
  <si>
    <t>3. Конструктивная деятельность: 
совершенствовать у детей конструктивные умения; 
формировать умение у детей различать, называть и использовать основные строительные детали (кубики, кирпичики, пластины, цилиндры, трехгранные призмы); 
сооружать новые постройки, используя полученные ранее умения (накладывание, приставление, прикладывание); 
формировать умение у детей использовать в постройках детали разного цвета;</t>
  </si>
  <si>
    <t>4. Музыкальная деятельность: развивать у детей эмоциональную отзывчивость на музыку; знакомить детей с тремя жанрами музыкальных произведений: песней, танцем, маршем; формировать у детей умение узнавать знакомые песни, пьесы; чувствовать характер музыки (веселый, бодрый, спокойный), эмоционально на нее реагировать; выражать свое настроение в движении под музыку; учить детей петь простые народные песни, попевки, прибаутки, передавая их настроение и характер; поддерживать детское экспериментирование с немузыкальными (шумовыми, природными) и музыкальными звуками и исследования качеств музыкального звука: высоты, длительности, динамики, тембра;</t>
  </si>
  <si>
    <t>5. Театрализованная деятельность: 
воспитывать у детей устойчивый интерес детей к театрализованной игре, создавать условия для ее проведения; 
формировать положительные, доброжелательные, коллективные взаимоотношения; 
формировать умение следить за развитием действия в играх-драматизациях и кукольных спектаклях, созданных силами взрослых и старших детей; 
формировать умение у детей имитировать характерные действия персонажей (птички летают, козленок скачет), передавать эмоциональное состояние человека (мимикой, позой, жестом, движением); 
познакомить детей с различными видами театра (кукольным, настольным, пальчиковым, театром теней, театром на фланелеграфе); 
знакомить детей с приемами вождения настольных кукол; формировать у детей умение сопровождать движения простой песенкой; 
вызывать желание действовать с элементами костюмов (шапочки, воротнички и так далее) и атрибутами как внешними символами роли; 
формировать у детей интонационную выразительность речи в процессе театрально-игровой деятельности; 
развивать у детей диалогическую речь в процессе театрально-игровой деятельности; 
формировать у детей умение следить за развитием действия в драматизациях и кукольных спектаклях; 
формировать у детей умение использовать импровизационные формы диалогов действующих лиц в хорошо знакомых сказках;</t>
  </si>
  <si>
    <t>6. Культурно-досуговая деятельность: 
способствовать организации культурно-досуговой деятельности детей по интересам, обеспечивая эмоциональное благополучие и отдых; 
помогать детям организовывать свободное время с интересом; 
создавать условия для активного и пассивного отдыха; 
создавать атмосферу эмоционального благополучия в культурно-досуговой деятельности; 
развивать интерес к просмотру кукольных спектаклей, прослушиванию музыкальных и литературных произведений; 
формировать желание участвовать в праздниках и развлечениях; 
формировать основы праздничной культуры и навыки общения в ходе праздника и развлечения.</t>
  </si>
  <si>
    <t>1. Приобщение к искусству: 
продолжать развивать у детей художественное и эстетическое восприятие в процессе ознакомления с произведениями разных видов искусства; 
развивать воображение, художественный вкус; 
формировать у детей умение сравнивать произведения различных видов искусства; 
развивать отзывчивость и эстетическое сопереживание на красоту окружающей действительности; 
развивать у детей интерес к искусству как виду творческой деятельности человека; 
познакомить детей с видами и жанрами искусства, историей его возникновения, средствами выразительности разных видов искусства; 
формировать понимание красоты произведений искусства, потребность общения с искусством; 
формировать у детей интерес к детским выставкам, спектаклям; 
желание посещать театр, музей и тому подобное; приобщать детей к лучшим образцам отечественного и мирового искусства; 
воспитывать патриотизм и чувства гордости за свою страну, край в процессе ознакомления с различными видами искусства;</t>
  </si>
  <si>
    <t>2. Изобразительная деятельность: 
продолжать развивать интерес детей и положительный отклик к различным видам изобразительной деятельности; 
продолжать у детей развивать эстетическое восприятие, образные представления, воображение, эстетические чувства, художественно-творческие способности; 
развивать у детей художественное восприятие, умение последовательно внимательно рассматривать произведения искусства и предметы окружающего мира; 
соотносить увиденное с собственным опытом; 
продолжать формировать у детей умение рассматривать и обследовать предметы, в том числе с помощью рук; 
обогащать представления детей об изобразительном искусстве (иллюстрации к произведениям детской литературы, репродукции произведений живописи, народное декоративное искусство, скульптура малых форм и другое) как основе развития творчества; 
формировать у детей умение выделять и использовать средства выразительности в рисовании, лепке, аппликации; 
продолжать формировать у детей умение создавать коллективные произведения в рисовании, лепке, аппликации; 
закреплять у детей умение сохранять правильную позу при рисовании: не горбиться, не наклоняться низко над столом, к мольберту; 
сидеть свободно, не напрягаясь; приучать детей быть аккуратными: сохранять свое рабочее место в порядке, по окончании работы убирать все со стола; 
поощрять детей воплощать в художественной форме свои представления, переживания, чувства, мысли; 
поддерживать личностное творческое начало в процессе восприятия прекрасного и собственной изобразительной деятельности; 
развивать художественно-творческие способности у детей в различных видах изобразительной деятельности; 
создавать условия для самостоятельного художественного творчества детей; 
воспитывать у детей желание проявлять дружелюбие при оценке работ других детей;</t>
  </si>
  <si>
    <t>3. Конструктивная деятельность: 
продолжать развивать у детей способность различать и называть строительные детали (куб, пластина, кирпичик, брусок); 
использовать их с учетом конструктивных свойств (устойчивость, форма, величина); 
формировать умение у детей сооружать постройки из крупного и мелкого строительного материала; 
обучать конструированию из бумаги; 
приобщать детей к изготовлению поделок из природного материала.</t>
  </si>
  <si>
    <t>4. Музыкальная деятельность: 
продолжать развивать у детей интерес к музыке, желание ее слушать, вызывать эмоциональную отзывчивость при восприятии музыкальных произведений; 
обогащать музыкальные впечатления детей, способствовать дальнейшему развитию основ музыкальной культуры;
воспитывать слушательскую культуру детей; 
развивать музыкальность детей; 
воспитывать интерес и любовь к высокохудожественной музыке; 
продолжать формировать умение у детей различать средства выразительности в музыке, различать звуки по высоте; 
поддерживать у детей интерес к пению; 
способствовать освоению элементов танца и ритмопластики для создания музыкальных двигательных образов в играх, драматизациях, инсценировании; 
способствовать освоению детьми приемов игры на детских музыкальных инструментах; 
поощрять желание детей самостоятельно заниматься музыкальной деятельностью;</t>
  </si>
  <si>
    <t>5. Театрализованная деятельность: 
продолжать развивать интерес детей к театрализованной деятельности; 
формировать опыт социальных навыков поведения, создавать условия для развития творческой активности детей; 
учить элементам художественно-образных выразительных средств (интонация, мимика, пантомимика); 
активизировать словарь детей, совершенствовать звуковую культуру речи, интонационный строй, диалогическую речь; 
познакомить детей с различными видами театра (кукольный, музыкальный, детский, театр зверей и другое); 
формировать у детей простейшие образно-выразительные умения, имитировать характерные движения сказочных животных; 
развивать эстетический вкус, воспитывать чувство прекрасного, побуждать нравственно-эстетические и эмоциональные переживания; 
побуждать интерес творческим проявлениям в игре и игровому общению со сверстниками.</t>
  </si>
  <si>
    <t>6. Культурно-досуговая деятельность: 
развивать умение организовывать свободное время с пользой; 
поощрять желание заниматься интересной самостоятельной деятельностью, отмечать красоту окружающего мира (кружение снежинок, пение птиц, шелест деревьев и прочее) и передавать это в различных видах деятельности (изобразительной, словесной, музыкальной); 
развивать интерес к развлечениям, знакомящим с культурой и традициями народов страны; 
осуществлять патриотическое и нравственное воспитание, приобщать к художественной культуре, эстетико-эмоциональному творчеству; 
приобщать к праздничной культуре, развивать желание принимать участие в праздниках (календарных, государственных, народных); 
формировать чувства причастности к событиям, происходящим в стране; 
развивать индивидуальные творческие способности и художественные наклонности ребенка; 
вовлекать детей в процесс подготовки разных видов развлечений; 
формировать желание участвовать в кукольном спектакле, музыкальных и литературных композициях, концертах.</t>
  </si>
  <si>
    <t>1. Приобщение к искусству: 
продолжать развивать эстетическое восприятие, эстетические чувства, эмоции, эстетический вкус, интерес к искусству; 
умение наблюдать и оценивать прекрасное в окружающей действительности, природе; 
развивать эмоциональный отклик на проявления красоты в окружающем мире, произведениях искусства и собственных творческих работах; 
способствовать освоению эстетических оценок, суждений; 
формировать духовно-нравственные качества, в процессе ознакомления с различными видами искусства духовно-нравственного содержания; 
формировать бережное отношение к произведениям искусства; 
активизировать проявление эстетического отношения к окружающему миру (искусству, природе, предметам быта, игрушкам, социальным явлениям); 
развивать эстетические интересы, эстетические предпочтения, желание познавать искусство и осваивать изобразительную и музыкальную деятельность; 
продолжать развивать у детей стремление к познанию культурных традиций своего народа через творческую деятельность; 
продолжать формировать умение выделять, называть, группировать произведения по видам искусства (литература, музыка, изобразительное искусство, архитектура, балет, театр, цирк, фотография); 
продолжать знакомить детей с жанрами изобразительного и музыкального искусства; продолжать знакомить детей с архитектурой; 
расширять представления детей о народном искусстве, музыкальном фольклоре, художественных промыслах; развивать интерес к участию в фольклорных праздниках; 
продолжать формировать умение выделять и использовать в своей изобразительной, музыкальной, театрализованной деятельности средства выразительности разных видов искусства, знать и называть материалы для разных видов художественной деятельности; уметь называть вид художественной деятельности, профессию и людей, которые работают в том или ином виде искусства; 
поддерживать личностные проявления детей в процессе освоения искусства и собственной творческой деятельности: самостоятельность, инициативность, индивидуальность, творчество; 
организовать посещение выставки, театра, музея, цирка;</t>
  </si>
  <si>
    <t>2. Изобразительная деятельность: 
продолжать развивать интерес детей к изобразительной деятельности; 
развивать художественно-творческие способности в продуктивных видах детской деятельности; 
обогащать у детей сенсорный опыт, развивая органы восприятия: зрение, слух, обоняние, осязание, вкус; 
закреплять у детей знания об основных формах предметов и объектов природы; 
развивать у детей эстетическое восприятие, желание созерцать красоту окружающего мира; 
в процессе восприятия предметов и явлений развивать у детей мыслительные операции: анализ, сравнение, уподобление (на что похоже), установление сходства и различия предметов и их частей, выделение общего и единичного, характерных признаков, обобщение; 
формировать умение у детей передавать в изображении не только основные свойства предметов (форма, величина, цвет), но и характерные детали, соотношение предметов и их частей по величине, высоте, расположению относительно друг друга; 
совершенствовать у детей изобразительные навыки и умения, формировать художественно-творческие способности; 
развивать у детей чувство формы, цвета, пропорций; 
поддерживать у детей стремление самостоятельно сочетать знакомые техники, помогать осваивать новые, по собственной инициативе объединять разные способы изображения; 
обогащать содержание изобразительной деятельности в соответствии с задачами познавательного и социального развития детей; 
инициировать выбор сюжетов о семье, жизни в ДОО, а также о бытовых, общественных и природных явлениях (воскресный день в семье, группа на прогулке, профессии близких взрослых, любимые праздники, средства связи в их атрибутном воплощении, ферма, зоопарк, лес, луг, аквариум, герои и эпизоды из любимых сказок и мультфильмов); 
продолжать знакомить детей с народным декоративно-прикладным искусством (Городецкая роспись,  Полховско-майданская роспись, Гжельская роспись), расширять представления о народных игрушках  (городецкая игрушка, богородская игрушка, матрешка, бирюльки); 
развивать декоративное творчество детей (в том числе коллективное); 
поощрять детей воплощать в художественной форме свои представления, переживания, чувства, мысли; поддерживать личностное творческое начало; 
формировать у детей умение организовывать свое рабочее место, готовить все необходимое для занятий; 
работать аккуратно, экономно расходовать материалы, сохранять рабочее место в чистоте, по окончании работы приводить его в порядок;</t>
  </si>
  <si>
    <t>3. Конструктивная деятельность: 
продолжать развивать умение детей устанавливать связь между создаваемыми постройками и тем, что они видят в окружающей жизни; 
создавать разнообразные постройки и конструкции; поощрять у детей самостоятельность, творчество, инициативу, дружелюбие;</t>
  </si>
  <si>
    <t>4. Музыкальная деятельность: 
продолжать формировать у детей эстетическое восприятие музыки, умение различать жанры музыкальных произведений (песня, танец, марш); развивать у детей музыкальную память, умение различать на слух звуки по высоте, музыкальные инструменты; 
формировать у детей музыкальную культуру на основе знакомства с классической, народной и современной музыкой; 
накапливать представления о жизни и творчестве композиторов; продолжать развивать у детей интерес и любовь к музыке, музыкальную отзывчивость на нее; продолжать развивать у детей музыкальные способности детей: звуковысотный, ритмический, тембровый, динамический слух; 
развивать у детей умение творческой интерпретации музыки разными средствами художественной выразительности; способствовать дальнейшему развитию у детей навыков пения, движении под музыку, игры и импровизации мелодий на детских музыкальных инструментах; 
творческой активности детей; 
развивать у детей умение сотрудничества в коллективной музыкальной деятельности;</t>
  </si>
  <si>
    <t>5. Театрализованная деятельность: 
знакомить детей с различными видами театрального искусства (кукольный театр, балет, опера и прочее);  
знакомить детей с театральной терминологией (акт, актер, антракт, кулисы и так далее); 
развивать интерес к сценическому искусству; 
создавать атмосферу творческого выбора и инициативы для каждого ребенка; развивать личностные качества (коммуникативные навыки, партнерские взаимоотношения; 
воспитывать доброжелательность и контактность в отношениях со сверстниками; 
развивать навыки действий с воображаемыми предметами; 
способствовать развитию навыков передачи образа различными способами (речь, мимика, жест, пантомима и прочес); 
создавать условия для показа результатов творческой деятельности, поддерживать инициативу изготовления декораций, элементов костюмов и атрибутов;</t>
  </si>
  <si>
    <t>6. Культурно-досуговая деятельность: развивать желание организовывать свободное время с интересом и пользой. Формировать основы досуговой культуры во время игр, творчества, прогулки и прочес; создавать условия для проявления культурных потребностей и интересов, а также их использования в организации своего досуга; формировать понятия праздничный и будний день, понимать их различия; знакомить с историей возникновения праздников, воспитывать бережное отношение к народным праздничным традициям и обычаям; развивать интерес к участию в праздничных программах и вызывать желание принимать участие в подготовке помещений к ним (украшение флажками, гирляндами, цветами и прочее); формировать внимание и отзывчивость к окружающим людям во время праздничных мероприятий (поздравлять, приглашать на праздник, готовить подарки и прочее); воспитывать интерес к народной культуре, продолжать знакомить с традициями народов страны; воспитывать интерес и желание участвовать в народных праздниках и развлечениях; поддерживать интерес к участию в творческих объединениях дополнительного образования в ДОО и вне ее.</t>
  </si>
  <si>
    <t>1. Приобщение к искусству: 
продолжать развивать у детей интерес к искусству, эстетический вкус; 
формировать у детей предпочтения в области музыкальной, изобразительной, театрализованной деятельности; 
воспитывать уважительное отношение и чувство гордости за свою страну, в процессе ознакомления с разными видами искусства; 
закреплять знания детей о видах искусства (изобразительное, декоративно-прикладное искусство, музыка, архитектура, театр, танец, кино, цирк); 
формировать у детей духовно-нравственные качества и чувства сопричастности к культурному наследию, традициям своего народа в процессе ознакомления с различными видами и жанрами искусства; 
формировать чувство патриотизма и гражданственности в процессе ознакомления с различными произведениями музыки, изобразительного искусства гражданственно-патриотического содержания; 
формировать гуманное отношение к людям и окружающей природе; 
формировать духовно-нравственное отношение и чувство сопричастности к культурному наследию своего народа; 
закреплять у детей знания об искусстве как виде творческой деятельности людей; 
помогать детям различать народное и профессиональное искусство; 
формировать у детей основы художественной культуры; 
расширять знания детей об изобразительном искусстве, музыке, театре; 
расширять знания детей о творчестве известных художников и композиторов; 
расширять знания детей о творческой деятельности, ее особенностях; 
называть виды художественной деятельности, профессию деятеля искусства; 
организовать посещение выставки, театра, музея, цирка (совместно с родителями (законными представителями));</t>
  </si>
  <si>
    <t>2. Изобразительная деятельность: 
формировать у детей устойчивый интерес к изобразительной деятельности; 
развивать художественный вкус, творческое воображение, наблюдательность и любознательность; 
обогащать у детей сенсорный опыт, включать в процесс ознакомления с предметами движения рук по предмету; 
продолжать развивать у детей образное эстетическое восприятие, образные представления, формировать эстетические суждения; 
аргументированно и развернуто оценивать изображения, созданные как самим ребенком, так и его сверстниками, обращая внимание на обязательность доброжелательного и уважительного отношения к работам товарищей; 
показывать детям, чем отличаются одни произведения искусства от других как по тематике, так и по средствам выразительности; 
называть, к каким видам и жанрам изобразительного искусства они относятся, обсуждать их содержание, поощрять индивидуальные оценки детьми этих произведений; 
формировать у детей эстетическое отношение к предметам и явлениям окружающего мира, произведениям искусства, к художественно-творческой деятельности; 
воспитывать самостоятельность; 
активно и творчески применять ранее усвоенные способы изображения в рисовании, лепке и аппликации, используя выразительные средства; 
создавать условия для свободного, самостоятельного, разнопланового экспериментирования с художественными материалами; 
поощрять стремление детей сделать свое произведение красивым, содержательным, выразительным; 
поощрять стремление детей делать самостоятельный выбор, помогать другому, уважать и понимать потребности другого человека, бережно относиться к продуктам его труда; 
продолжать учить детей рисовать с натуры; 
развивать аналитические способности, умение сравнивать предметы между собой, выделять особенности каждого предмета; 
совершенствовать умение изображать предметы, передавая их форму, величину, строение, пропорции, цвет, композицию; 
развивать художественно-творческие способности детей в изобразительной деятельности; 
продолжать развивать у детей коллективное творчество; 
воспитывать у детей стремление действовать согласованно, договариваться о том, кто какую часть работы будет выполнять, как отдельные изображения будут объединяться в общую картину; 
формировать у детей умение замечать недостатки своих работ и исправлять их; 
вносить дополнения для достижения большей выразительности создаваемого образа; 
организовывать участие детей в создании индивидуальных творческих работ и тематических композиций к праздничным утренникам и развлечениям, художественных проектах;</t>
  </si>
  <si>
    <t>3. Конструктивная деятельность: 
формировать умение у детей видеть конструкцию объекта и анализировать ее основные части, их функциональное назначение; 
закреплять у детей навыки коллективной работы: умение распределять обязанности, работать в соответствии с общим замыслом, не мешая друг другу; развивать у детей интерес к конструктивной деятельности; 
знакомить детей с различными видами конструкторов; 
знакомить детей с профессиями дизайнера, конструктора, архитектора, строителя и прочее; 
развивать у детей художественно-творческие способности и самостоятельную творческую конструктивную деятельность детей;</t>
  </si>
  <si>
    <t>4. Музыкальная деятельность: 
воспитывать гражданско-патриотические чувства через изучение Государственного гимна Российской Федерации; 
продолжать приобщать детей к музыкальной культуре, воспитывать музыкально-эстетический вкус; 
развивать детское музыкально-художественное творчество, реализация самостоятельной творческой деятельности детей; 
удовлетворение потребности в самовыражении; 
развивать у детей музыкальные способности: поэтический и музыкальный слух, чувство ритма, музыкальную память; 
продолжать обогащать музыкальные впечатления детей, вызывать яркий эмоциональный отклик при восприятии музыки разного характера; 
формирование у детей основы художественно-эстетического восприятия мира, становление эстетического и эмоционально-нравственного отношения к отражению окружающей действительности в музыке; 
совершенствовать у детей звуковысотный, ритмический, тембровый и динамический слух; 
способствовать дальнейшему формированию певческого голоса: развивать у детей навык движения под музыку; 
обучать детей игре на детских музыкальных инструментах;
знакомить детей с элементарными музыкальными понятиями; 
формировать у детей умение использовать полученные знания и навыки в быту и на досуге;</t>
  </si>
  <si>
    <t>5. Театрализованная деятельность: 
продолжать приобщение детей к театральному искусству через знакомство с историей театра, его жанрами, устройством и профессиями; 
продолжать знакомить детей с разными видами театрализованной деятельности; развивать у детей умение создавать по предложенной схеме и словесной инструкции декорации и персонажей из различных материалов (бумага, ткань, бросового материала и прочее); 
продолжать развивать у детей умение передавать особенности характера персонажа с помощью мимики, жеста, движения и интонационно-образной речи; 
продолжать развивать навыки кукловождения в различных театральных системах (перчаточными, тростевыми, марионеткам и так далее); 
формировать умение согласовывать свои действия с партнерами, приучать правильно оценивать действия персонажей в спектакле; 
поощрять желание разыгрывать в творческих театральных, режиссерских играх и играх драматизациях сюжетов сказок, литературных произведений, внесение в них изменений и придумывание новых сюжетных линий, введение новых персонажей, действий; 
поощрять способность творчески передавать образ в играх драматизациях, спектаклях;</t>
  </si>
  <si>
    <t>6. Культурно-досуговая деятельность: 
продолжать формировать интерес к полезной деятельности в свободное время (отдых, творчество, самообразование); 
развивать желание участвовать в подготовке и участию в развлечениях, соблюдай культуру общения (доброжелательность, отзывчивость, такт, уважение); 
расширять представления о праздничной культуре народов России, поддерживать желание использовать полученные ранее знания и навыки в праздничных мероприятиях (календарных, государственных, народных); 
воспитывать уважительное отношение к своей стране в ходе предпраздничной подготовки; 
формировать чувство удовлетворения от участия в коллективной досуговой деятельности; 
поощрять желание детей посещать объединения дополнительного образования различной направленности (танцевальный кружок, хор, изостудия и прочее).</t>
  </si>
  <si>
    <t>1. Воспитание эстетических чувств (удивления, радости, восхищения) к различным объектам и явлениям окружающего мира (природного, бытового, социального), к произведениям разных видов, жанров и стилей искусства (в соответствии с возрастными особенностями);</t>
  </si>
  <si>
    <t>2. Приобщение к традициям и великому культурному наследию российского народа, шедеврам мировой художественной культуры;</t>
  </si>
  <si>
    <t>3. Становление эстетического, эмоционально-ценностного отношения к окружающему миру для гармонизации внешнего и внутреннего мира ребенка;</t>
  </si>
  <si>
    <t>4. Создание условий для раскрытия детьми базовых ценностей и их проживания в разных видах художественно-творческой деятельности;</t>
  </si>
  <si>
    <t>5. Формирование целостной картины мира на основе интеграции интеллектуального и эмоционально-образного способов его освоения детьми;</t>
  </si>
  <si>
    <t>6. Создание условий для выявления, развития и реализации творческого потенциала каждого ребенка с учетом его индивидуальности, поддержка его готовности к творческой самореализации и сотворчеству с другими людьми (детьми и взрослыми).</t>
  </si>
  <si>
    <r>
      <t xml:space="preserve">Итого по образовательной области художественно-эстетического развития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</si>
  <si>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образовательной области художественно-эстетического развития (в %)</t>
  </si>
  <si>
    <t>1. Обеспечивать охрану жизни и укрепление здоровья ребенка, гигиенический уход, питание;</t>
  </si>
  <si>
    <t>2. Организовывать физиологически целесообразный режим жизнедеятельности и двигательную деятельность детей, обучая основным движениям (бросание, катание, ползание, лазанье, ходьба) на основе положительного эмоционального общения и совместных действий педагога с ребенком;</t>
  </si>
  <si>
    <t>3. Поддерживать положительную эмоциональную реакцию при выполнении движений, чувство удовлетворения и радости от совместных действий ребенка с педагогом в играх-забавах.</t>
  </si>
  <si>
    <t>1. Создавать условия для последовательного становления первых основных движений (бросание, катание, ползание, лазанье, ходьба) в совместной деятельности педагога с ребенком;</t>
  </si>
  <si>
    <t>2. Создавать условия для развития равновесия и ориентировки в пространстве;</t>
  </si>
  <si>
    <t>3. Поддерживать желание выполнять физические упражнения в паре с педагогом;</t>
  </si>
  <si>
    <t>4. Привлекать к участию в играх-забавах, игровых упражнениях, подвижных играх, побуждать к самостоятельным действиям;</t>
  </si>
  <si>
    <t>5. Укреплять здоровье ребенка средствами физического воспитания, способствовать усвоению культурно-гигиенических навыков для приобщения к здоровому образу жизни.</t>
  </si>
  <si>
    <t>1. Обогащать двигательный опыт детей, помогая осваивать упражнения основной гимнастики: основные движения (бросание, катание, ловля, ползанье, лазанье, ходьба, бег, прыжки), общеразвивающие и музыкально-ритмические упражнения;</t>
  </si>
  <si>
    <t>2. Развивать психофизические качества, равновесие и ориентировку в пространстве;</t>
  </si>
  <si>
    <t>3. Поддерживать у детей желание играть в подвижные игры вместе с педагогом в небольших подгруппах;</t>
  </si>
  <si>
    <t>4. Формировать интерес и положительное отношение к выполнению физических упражнений, совместным двигательным действиям;</t>
  </si>
  <si>
    <t>5. Укреплять здоровье детей средствами физического воспитания, формировать культурно-гигиенические навыки и навыки самообслуживания, приобщая к здоровому образу жизни.</t>
  </si>
  <si>
    <t>1. Обогащать двигательный опыт детей, используя упражнения основной гимнастики (строевые упражнения, основные движения, общеразвивающие, в том числе музыкально-ритмические упражнения), спортивные упражнения, подвижные игры, помогая согласовывать свои действия с действиями других детей, соблюдать правила в игре;</t>
  </si>
  <si>
    <t>2. Развивать психофизические качества, ориентировку в пространстве, координацию, равновесие, способность быстро реагировать на сигнал;</t>
  </si>
  <si>
    <t>3. Формировать интерес и положительное отношение к занятиям физической культурой и активному отдыху, воспитывать самостоятельность;</t>
  </si>
  <si>
    <t>4. Укреплять здоровье детей средствами физического воспитания, создавать условия для формирования правильной осанки, способствовать усвоению правил безопасного поведения в двигательной деятельности;</t>
  </si>
  <si>
    <t>5. Закреплять культурно-гигиенические навыки и навыки самообслуживания, формируя полезные привычки, приобщая к здоровому образу жизни.</t>
  </si>
  <si>
    <t>1. Обогащать двигательный опыт детей, способствуя техничному выполнению упражнений основной гимнастики (строевые упражнения, основные движения, общеразвивающие, в том числе музыкально- ритмические упражнения), создавать условия для освоения спортивных упражнений, подвижных игр;</t>
  </si>
  <si>
    <t>2. Формировать психофизические качества (сила, быстрота, выносливость, гибкость, ловкость), развивать координацию, меткость, ориентировку в пространстве;</t>
  </si>
  <si>
    <t>3. Воспитывать волевые качества, самостоятельность, стремление соблюдать правила в подвижных играх, проявлять самостоятельность при выполнении физических упражнений;</t>
  </si>
  <si>
    <t>4. Продолжать формировать интерес и положительное отношение к физической культуре и активному отдыху, формировать первичные представления об отдельных видах спорта;</t>
  </si>
  <si>
    <t>5. Укреплять здоровье ребенка, опорно-двигательный аппарат, формировать правильную осанку, повышать иммунитет средствами физического воспитания;</t>
  </si>
  <si>
    <t>6. Формировать представления о факторах, влияющих на здоровье, воспитывать полезные привычки, способствовать усвоению правил безопасного поведения в двигательной деятельности.</t>
  </si>
  <si>
    <t>1. Обогащать двигательный опыт, создавать условия для оптимальной двигательной деятельности, развивая умения осознанно, технично, точно, активно выполнять упражнения основной гимнастики, осваивать спортивные упражнения, элементы спортивных игр, элементарные туристские навыки;</t>
  </si>
  <si>
    <t>2. Развивать психофизические качества, координацию, мелкую моторику ориентировку в пространстве, равновесие, точность и меткость, воспитывать самоконтроль и самостоятельность, проявлять творчество при выполнении движений и в подвижных играх, соблюдать правила в подвижной игре, взаимодействовать в команде;</t>
  </si>
  <si>
    <t>3. Воспитывать патриотические чувства и нравственно-волевые качества в подвижных и спортивных играх, формах активного отдыха;</t>
  </si>
  <si>
    <t>4. Продолжать развивать интерес к физической культуре, формировать представления о разных видах спорта и достижениях российских спортсменов;</t>
  </si>
  <si>
    <t>5. Укреплять здоровье ребенка, формировать правильную осанку, укреплять опорно-двигательный аппарат, повышать иммунитет средствами физического воспитания;</t>
  </si>
  <si>
    <t>6. Расширять представления о здоровье и его ценности, факторах на него влияющих, оздоровительном воздействии физических упражнений, туризме как форме активного отдыха;</t>
  </si>
  <si>
    <t>7. Воспитывать бережное и заботливое отношение к своему здоровью и здоровью окружающих, осознанно соблюдать правила здорового образа жизни и безопасности в двигательной деятельности и во время туристских прогулок и экскурсий.</t>
  </si>
  <si>
    <t>1. Обогащать двигательный опыт детей с помощью упражнений основной гимнастики, развивать умения технично, точно, осознанно, рационально и выразительно выполнять физические упражнения, осваивать туристские навыки;</t>
  </si>
  <si>
    <t>2. Развивать психофизические качества, точность, меткость, глазомер, мелкую моторику, ориентировку в пространстве; самоконтроль, самостоятельность, творчество;</t>
  </si>
  <si>
    <t>3. Поощрять соблюдение правил в подвижной игре, проявление инициативы и самостоятельности при ее организации, партнерское взаимодействие в команде;</t>
  </si>
  <si>
    <t>4. Воспитывать патриотизм, нравственно-волевые качества и гражданскую идентичность в двигательной деятельности и различных формах активного отдыха;</t>
  </si>
  <si>
    <t>5. Формировать осознанную потребность в двигательной деятельности, поддерживать интерес к физической культуре и спортивным достижениям России, расширять представления о разных видах спорта;</t>
  </si>
  <si>
    <t>6. Сохранять и укреплять здоровье детей средствами физического воспитания, расширять и уточнять представления о здоровье, факторах на него влияющих, средствах его укрепления, туризме, как форме активного отдыха, физической культуре и спорте, спортивных событиях и достижениях, правилах безопасного поведения в двигательной деятельности и при проведении туристских прогулок и экскурсий;</t>
  </si>
  <si>
    <t>7. Воспитывать бережное, заботливое отношение к здоровью и человеческой жизни, развивать стремление к сохранению своего здоровья и здоровья окружающих людей, оказывать помощь и поддержку другим людям.</t>
  </si>
  <si>
    <t>1. Воспитание осознанного отношения к жизни как основоположной ценности и здоровью как совокупности физического, духовного и социального благополучия человека;</t>
  </si>
  <si>
    <t>2. Формирование у ребенка возрастосообразных представлений и знаний в области физической культуры, здоровья и безопасного образа жизни;</t>
  </si>
  <si>
    <t>3. Становление эмоционально-ценностного отношения к здоровому образу жизни, физическим упражнениям, подвижным играм, закаливанию организма, гигиеническим нормам и правилам;</t>
  </si>
  <si>
    <t>4. Воспитание активности, самостоятельности, самоуважения, коммуникабельности, уверенности и других личностных качеств;</t>
  </si>
  <si>
    <t>5. Приобщение детей к ценностям, нормам и знаниям физической культуры в целях их физического развития и саморазвития;</t>
  </si>
  <si>
    <t>6. Формирование у ребенка основных гигиенических навыков, представлений о здоровом образе жизни.</t>
  </si>
  <si>
    <r>
      <t xml:space="preserve">Итого по образовательной области физического развития </t>
    </r>
    <r>
      <rPr>
        <sz val="12"/>
        <color theme="1"/>
        <rFont val="Times New Roman"/>
        <family val="1"/>
        <charset val="204"/>
      </rPr>
      <t>(сырой балл, обозначающий количество полных, частичных совпадений или не совпадений программных материалов)</t>
    </r>
  </si>
  <si>
    <t>Итого по образовательной области физического развития (в %)</t>
  </si>
  <si>
    <t>Итого по всем образовательным областям</t>
  </si>
  <si>
    <t>Итого по всем областям (в%)</t>
  </si>
  <si>
    <t>Диагностическая таблица 5. Соответствие направленности программ коррекционно-развивающей работы, обозначенных в Программе с перечнем целевых групп Федеральной программы</t>
  </si>
  <si>
    <t>Программы КРР для целевых групп детей дошкольного возраста</t>
  </si>
  <si>
    <r>
      <t xml:space="preserve">Нормотипичные дети </t>
    </r>
    <r>
      <rPr>
        <sz val="12"/>
        <color theme="1"/>
        <rFont val="Times New Roman"/>
        <family val="1"/>
        <charset val="204"/>
      </rPr>
      <t>с нормативным кризисом развития (</t>
    </r>
    <r>
      <rPr>
        <b/>
        <i/>
        <sz val="12"/>
        <color theme="1"/>
        <rFont val="Times New Roman"/>
        <family val="1"/>
        <charset val="204"/>
      </rPr>
      <t>развивающие программы с различной направленностью)</t>
    </r>
  </si>
  <si>
    <r>
      <t xml:space="preserve">Обучающиеся с особыми образовательными потребностями, в том числе: 
</t>
    </r>
    <r>
      <rPr>
        <b/>
        <i/>
        <sz val="12"/>
        <color theme="1"/>
        <rFont val="Times New Roman"/>
        <family val="1"/>
        <charset val="204"/>
      </rPr>
      <t xml:space="preserve">дети с ОВЗ и (или) инвалидностью, </t>
    </r>
    <r>
      <rPr>
        <sz val="12"/>
        <color theme="1"/>
        <rFont val="Times New Roman"/>
        <family val="1"/>
        <charset val="204"/>
      </rPr>
      <t xml:space="preserve">получившие статус в порядке, установленном законодательством Российской Федерации </t>
    </r>
    <r>
      <rPr>
        <b/>
        <i/>
        <sz val="12"/>
        <color theme="1"/>
        <rFont val="Times New Roman"/>
        <family val="1"/>
        <charset val="204"/>
      </rPr>
      <t>(в рамках АОП ДО</t>
    </r>
    <r>
      <rPr>
        <b/>
        <i/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) 
</t>
    </r>
    <r>
      <rPr>
        <b/>
        <i/>
        <sz val="12"/>
        <color theme="1"/>
        <rFont val="Times New Roman"/>
        <family val="1"/>
        <charset val="204"/>
      </rPr>
      <t>дети с отклоняющимся развитием, в том числе с одаренностью</t>
    </r>
  </si>
  <si>
    <r>
      <t xml:space="preserve">Обучающиеся по индивидуальному учебному плану (учебному расписанию) на основании медицинского заключения (дети, находящиеся под диспансерным наблюдением, в том числе </t>
    </r>
    <r>
      <rPr>
        <b/>
        <i/>
        <sz val="12"/>
        <color theme="1"/>
        <rFont val="Times New Roman"/>
        <family val="1"/>
        <charset val="204"/>
      </rPr>
      <t>часто болеющие дети</t>
    </r>
    <r>
      <rPr>
        <sz val="12"/>
        <color theme="1"/>
        <rFont val="Times New Roman"/>
        <family val="1"/>
        <charset val="204"/>
      </rPr>
      <t>)</t>
    </r>
  </si>
  <si>
    <r>
      <t xml:space="preserve">Обучающиеся, испытывающие трудности в освоении образовательных программ, развитии, социальной адаптации, в том числе </t>
    </r>
    <r>
      <rPr>
        <b/>
        <i/>
        <sz val="12"/>
        <color theme="1"/>
        <rFont val="Times New Roman"/>
        <family val="1"/>
        <charset val="204"/>
      </rPr>
      <t>дети билингвы и дети, испытывающие трудности в общении и освоении образовательной программы на государственном языке РФ</t>
    </r>
  </si>
  <si>
    <r>
      <t>Дети и (или) семьи, находящиеся в трудной жизненной ситуации</t>
    </r>
    <r>
      <rPr>
        <sz val="12"/>
        <color theme="1"/>
        <rFont val="Times New Roman"/>
        <family val="1"/>
        <charset val="204"/>
      </rPr>
      <t>, признанные таковыми в нормативно установленном порядке</t>
    </r>
  </si>
  <si>
    <r>
      <t>Обучающиеся «группы риска»</t>
    </r>
    <r>
      <rPr>
        <sz val="12"/>
        <color theme="1"/>
        <rFont val="Times New Roman"/>
        <family val="1"/>
        <charset val="204"/>
      </rPr>
      <t>: проявляющие комплекс выраженных факторов риска негативных проявлений (импульсивность, агрессивность, неустойчивая или крайне низкая (завышенная) самооценка, завышенный уровень притязаний, тревожность и др.)</t>
    </r>
  </si>
  <si>
    <t>1 Коррекционно-развивающая работа с обучающимися с ОВЗ и (или) детьми-инвалидами осуществляется в соответствии с Федеральной адаптированной программой дошкольного образования</t>
  </si>
  <si>
    <t>Диагностическая таблица 6. Соответствие Программы обязательному минимуму содержания, заданному в Федеральной программе</t>
  </si>
  <si>
    <t>Разделы образовательной программы</t>
  </si>
  <si>
    <r>
      <t xml:space="preserve">ПС </t>
    </r>
    <r>
      <rPr>
        <sz val="12"/>
        <color theme="1"/>
        <rFont val="Times New Roman"/>
        <family val="1"/>
        <charset val="204"/>
      </rPr>
      <t>(95–100%)</t>
    </r>
  </si>
  <si>
    <r>
      <t xml:space="preserve">ЧС </t>
    </r>
    <r>
      <rPr>
        <sz val="12"/>
        <color theme="1"/>
        <rFont val="Times New Roman"/>
        <family val="1"/>
        <charset val="204"/>
      </rPr>
      <t>(50–94%)</t>
    </r>
  </si>
  <si>
    <r>
      <t xml:space="preserve">НС </t>
    </r>
    <r>
      <rPr>
        <sz val="12"/>
        <color theme="1"/>
        <rFont val="Times New Roman"/>
        <family val="1"/>
        <charset val="204"/>
      </rPr>
      <t>(0–49%)</t>
    </r>
  </si>
  <si>
    <t>Примечания 
и рекомендации</t>
  </si>
  <si>
    <t>1. Структура</t>
  </si>
  <si>
    <t>2. Цель и задачи программы в целом</t>
  </si>
  <si>
    <t>3. Планируемые результаты по возрастам</t>
  </si>
  <si>
    <t>4. Задачи и содержание образовательной деятельности по образовательным областям и направлениям воспитания</t>
  </si>
  <si>
    <t>5. Направленность программ коррекционно-развивающей работы</t>
  </si>
  <si>
    <t>Итого по программе (обязательная часть)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</si>
</sst>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3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vertAlign val="superscript"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readingOrder="1"/>
    </xf>
    <xf numFmtId="0" fontId="0" fillId="0" borderId="1" xfId="0" applyBorder="1"/>
    <xf numFmtId="0" fontId="3" fillId="0" borderId="1" xfId="0" applyFont="1" applyBorder="1" applyAlignment="1">
      <alignment vertical="center" wrapText="1" readingOrder="1"/>
    </xf>
    <xf numFmtId="0" fontId="3" fillId="0" borderId="1" xfId="0" applyFont="1" applyBorder="1" applyAlignment="1">
      <alignment vertical="center" wrapText="1"/>
    </xf>
    <xf numFmtId="0" fontId="6" fillId="0" borderId="0" xfId="3" applyAlignment="1">
      <alignment horizontal="right" vertical="center" indent="3"/>
    </xf>
    <xf numFmtId="0" fontId="5" fillId="0" borderId="0" xfId="2" applyAlignment="1">
      <alignment wrapText="1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0" fontId="9" fillId="0" borderId="1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0" fillId="4" borderId="1" xfId="0" applyFill="1" applyBorder="1"/>
    <xf numFmtId="0" fontId="2" fillId="3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9" fontId="0" fillId="0" borderId="0" xfId="4" applyFont="1"/>
    <xf numFmtId="9" fontId="1" fillId="0" borderId="1" xfId="0" applyNumberFormat="1" applyFont="1" applyBorder="1" applyAlignment="1">
      <alignment vertical="center" wrapText="1"/>
    </xf>
    <xf numFmtId="9" fontId="0" fillId="0" borderId="1" xfId="0" applyNumberFormat="1" applyBorder="1"/>
    <xf numFmtId="9" fontId="0" fillId="4" borderId="1" xfId="4" applyFont="1" applyFill="1" applyBorder="1"/>
    <xf numFmtId="9" fontId="3" fillId="4" borderId="1" xfId="4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5" fillId="0" borderId="0" xfId="2" applyAlignment="1">
      <alignment horizontal="left" vertical="center" wrapText="1" indent="1"/>
    </xf>
    <xf numFmtId="0" fontId="15" fillId="0" borderId="1" xfId="0" applyFont="1" applyBorder="1"/>
    <xf numFmtId="0" fontId="15" fillId="4" borderId="1" xfId="0" applyFont="1" applyFill="1" applyBorder="1"/>
    <xf numFmtId="9" fontId="15" fillId="4" borderId="1" xfId="4" applyFont="1" applyFill="1" applyBorder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/>
    <xf numFmtId="0" fontId="3" fillId="3" borderId="1" xfId="0" quotePrefix="1" applyFont="1" applyFill="1" applyBorder="1"/>
    <xf numFmtId="9" fontId="3" fillId="3" borderId="1" xfId="4" quotePrefix="1" applyFont="1" applyFill="1" applyBorder="1"/>
    <xf numFmtId="9" fontId="3" fillId="3" borderId="1" xfId="4" applyFont="1" applyFill="1" applyBorder="1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9" fontId="3" fillId="5" borderId="1" xfId="0" applyNumberFormat="1" applyFont="1" applyFill="1" applyBorder="1"/>
    <xf numFmtId="1" fontId="3" fillId="0" borderId="1" xfId="0" applyNumberFormat="1" applyFont="1" applyBorder="1" applyAlignment="1">
      <alignment vertic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2" fillId="4" borderId="1" xfId="0" applyFont="1" applyFill="1" applyBorder="1"/>
    <xf numFmtId="9" fontId="3" fillId="4" borderId="1" xfId="4" applyFont="1" applyFill="1" applyBorder="1"/>
    <xf numFmtId="0" fontId="3" fillId="4" borderId="1" xfId="0" applyFont="1" applyFill="1" applyBorder="1" applyAlignment="1">
      <alignment horizontal="center" vertical="center" wrapText="1"/>
    </xf>
    <xf numFmtId="9" fontId="3" fillId="4" borderId="1" xfId="4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9" fontId="15" fillId="4" borderId="1" xfId="4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3" fillId="5" borderId="1" xfId="4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vertical="center" wrapText="1" readingOrder="1"/>
    </xf>
    <xf numFmtId="0" fontId="2" fillId="0" borderId="3" xfId="0" applyFont="1" applyBorder="1" applyAlignment="1">
      <alignment vertical="center" wrapText="1" readingOrder="1"/>
    </xf>
    <xf numFmtId="0" fontId="2" fillId="0" borderId="4" xfId="0" applyFont="1" applyBorder="1" applyAlignment="1">
      <alignment vertical="center" wrapText="1" readingOrder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5">
    <cellStyle name="Гиперссылка" xfId="3" builtinId="8"/>
    <cellStyle name="Заголовок 4" xfId="1" builtinId="19"/>
    <cellStyle name="Обычный" xfId="0" builtinId="0"/>
    <cellStyle name="Пояснение" xfId="2" builtinId="53"/>
    <cellStyle name="Процентный" xfId="4" builtinId="5"/>
  </cellStyles>
  <dxfs count="0"/>
  <tableStyles count="0" defaultTableStyle="TableStyleMedium2" defaultPivotStyle="PivotStyleLight16"/>
  <colors>
    <mruColors>
      <color rgb="FFFFD7D3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D7D3"/>
  </sheetPr>
  <dimension ref="A1:J40"/>
  <sheetViews>
    <sheetView topLeftCell="A25" workbookViewId="0">
      <selection activeCell="C36" sqref="C36"/>
    </sheetView>
  </sheetViews>
  <sheetFormatPr defaultRowHeight="15" x14ac:dyDescent="0.25"/>
  <cols>
    <col min="1" max="1" width="5.140625" customWidth="1"/>
    <col min="2" max="2" width="88.5703125" customWidth="1"/>
  </cols>
  <sheetData>
    <row r="1" spans="1:5" ht="30" x14ac:dyDescent="0.25">
      <c r="B1" s="72" t="s">
        <v>0</v>
      </c>
    </row>
    <row r="2" spans="1:5" x14ac:dyDescent="0.25">
      <c r="B2" s="5"/>
    </row>
    <row r="3" spans="1:5" ht="20.25" customHeight="1" x14ac:dyDescent="0.25">
      <c r="B3" s="76" t="s">
        <v>1</v>
      </c>
      <c r="C3" s="76"/>
      <c r="D3" s="76"/>
      <c r="E3" s="76"/>
    </row>
    <row r="4" spans="1:5" ht="37.5" customHeight="1" x14ac:dyDescent="0.25">
      <c r="B4" s="76"/>
      <c r="C4" s="76"/>
      <c r="D4" s="76"/>
      <c r="E4" s="76"/>
    </row>
    <row r="5" spans="1:5" ht="30" customHeight="1" x14ac:dyDescent="0.25">
      <c r="B5" s="6"/>
    </row>
    <row r="6" spans="1:5" ht="16.5" x14ac:dyDescent="0.25">
      <c r="B6" s="77" t="s">
        <v>2</v>
      </c>
      <c r="C6" s="77"/>
      <c r="D6" s="77"/>
      <c r="E6" s="77"/>
    </row>
    <row r="8" spans="1:5" ht="15.75" x14ac:dyDescent="0.25">
      <c r="B8" s="7" t="s">
        <v>3</v>
      </c>
      <c r="C8" s="8" t="s">
        <v>4</v>
      </c>
      <c r="D8" s="8" t="s">
        <v>5</v>
      </c>
      <c r="E8" s="8" t="s">
        <v>6</v>
      </c>
    </row>
    <row r="9" spans="1:5" ht="15.75" x14ac:dyDescent="0.25">
      <c r="B9" s="9">
        <v>1</v>
      </c>
      <c r="C9" s="10">
        <v>2</v>
      </c>
      <c r="D9" s="10">
        <v>3</v>
      </c>
      <c r="E9" s="10">
        <v>4</v>
      </c>
    </row>
    <row r="10" spans="1:5" ht="15.75" x14ac:dyDescent="0.25">
      <c r="A10" s="1"/>
      <c r="B10" s="73" t="s">
        <v>7</v>
      </c>
      <c r="C10" s="74"/>
      <c r="D10" s="74"/>
      <c r="E10" s="75"/>
    </row>
    <row r="11" spans="1:5" ht="15.75" x14ac:dyDescent="0.25">
      <c r="A11" s="1"/>
      <c r="B11" s="73" t="s">
        <v>8</v>
      </c>
      <c r="C11" s="74"/>
      <c r="D11" s="74"/>
      <c r="E11" s="75"/>
    </row>
    <row r="12" spans="1:5" ht="15.75" x14ac:dyDescent="0.25">
      <c r="A12" s="1"/>
      <c r="B12" s="3" t="s">
        <v>9</v>
      </c>
      <c r="C12" s="65">
        <v>1</v>
      </c>
      <c r="D12" s="65"/>
      <c r="E12" s="65"/>
    </row>
    <row r="13" spans="1:5" ht="15.75" x14ac:dyDescent="0.25">
      <c r="A13" s="1"/>
      <c r="B13" s="3" t="s">
        <v>10</v>
      </c>
      <c r="C13" s="65">
        <v>1</v>
      </c>
      <c r="D13" s="65"/>
      <c r="E13" s="65"/>
    </row>
    <row r="14" spans="1:5" ht="15.75" x14ac:dyDescent="0.25">
      <c r="A14" s="1"/>
      <c r="B14" s="3" t="s">
        <v>11</v>
      </c>
      <c r="C14" s="65">
        <v>1</v>
      </c>
      <c r="D14" s="65"/>
      <c r="E14" s="65"/>
    </row>
    <row r="15" spans="1:5" ht="31.5" customHeight="1" x14ac:dyDescent="0.25">
      <c r="A15" s="1"/>
      <c r="B15" s="73" t="s">
        <v>12</v>
      </c>
      <c r="C15" s="74"/>
      <c r="D15" s="74"/>
      <c r="E15" s="75"/>
    </row>
    <row r="16" spans="1:5" ht="31.5" x14ac:dyDescent="0.25">
      <c r="A16" s="1"/>
      <c r="B16" s="3" t="s">
        <v>13</v>
      </c>
      <c r="C16" s="68">
        <v>1</v>
      </c>
      <c r="D16" s="68"/>
      <c r="E16" s="68"/>
    </row>
    <row r="17" spans="1:10" ht="15.75" x14ac:dyDescent="0.25">
      <c r="A17" s="1"/>
      <c r="B17" s="3" t="s">
        <v>14</v>
      </c>
      <c r="C17" s="68">
        <v>1</v>
      </c>
      <c r="D17" s="68"/>
      <c r="E17" s="68"/>
    </row>
    <row r="18" spans="1:10" ht="15.75" x14ac:dyDescent="0.25">
      <c r="A18" s="1"/>
      <c r="B18" s="3" t="s">
        <v>15</v>
      </c>
      <c r="C18" s="68">
        <v>1</v>
      </c>
      <c r="D18" s="68"/>
      <c r="E18" s="68"/>
    </row>
    <row r="19" spans="1:10" ht="15.75" x14ac:dyDescent="0.25">
      <c r="A19" s="1"/>
      <c r="B19" s="3" t="s">
        <v>16</v>
      </c>
      <c r="C19" s="68">
        <v>1</v>
      </c>
      <c r="D19" s="68"/>
      <c r="E19" s="68"/>
    </row>
    <row r="20" spans="1:10" ht="15.75" x14ac:dyDescent="0.25">
      <c r="A20" s="1"/>
      <c r="B20" s="3" t="s">
        <v>17</v>
      </c>
      <c r="C20" s="68">
        <v>1</v>
      </c>
      <c r="D20" s="68"/>
      <c r="E20" s="68"/>
    </row>
    <row r="21" spans="1:10" ht="15.75" x14ac:dyDescent="0.25">
      <c r="A21" s="1"/>
      <c r="B21" s="3" t="s">
        <v>18</v>
      </c>
      <c r="C21" s="68">
        <v>1</v>
      </c>
      <c r="D21" s="68"/>
      <c r="E21" s="68"/>
      <c r="J21" s="31"/>
    </row>
    <row r="22" spans="1:10" ht="21" customHeight="1" x14ac:dyDescent="0.25">
      <c r="A22" s="1"/>
      <c r="B22" s="3" t="s">
        <v>19</v>
      </c>
      <c r="C22" s="68">
        <v>1</v>
      </c>
      <c r="D22" s="68"/>
      <c r="E22" s="68"/>
    </row>
    <row r="23" spans="1:10" ht="15.75" x14ac:dyDescent="0.25">
      <c r="A23" s="1"/>
      <c r="B23" s="3" t="s">
        <v>20</v>
      </c>
      <c r="C23" s="68">
        <v>1</v>
      </c>
      <c r="D23" s="68"/>
      <c r="E23" s="68"/>
    </row>
    <row r="24" spans="1:10" ht="15.75" x14ac:dyDescent="0.25">
      <c r="A24" s="1"/>
      <c r="B24" s="3" t="s">
        <v>21</v>
      </c>
      <c r="C24" s="3">
        <v>1</v>
      </c>
      <c r="D24" s="68"/>
      <c r="E24" s="68"/>
    </row>
    <row r="25" spans="1:10" ht="15.75" x14ac:dyDescent="0.25">
      <c r="A25" s="1"/>
      <c r="B25" s="3" t="s">
        <v>22</v>
      </c>
      <c r="C25" s="3">
        <v>1</v>
      </c>
      <c r="D25" s="68"/>
      <c r="E25" s="68"/>
    </row>
    <row r="26" spans="1:10" ht="15.75" x14ac:dyDescent="0.25">
      <c r="A26" s="1"/>
      <c r="B26" s="3" t="s">
        <v>23</v>
      </c>
      <c r="C26" s="68">
        <v>1</v>
      </c>
      <c r="D26" s="68"/>
      <c r="E26" s="68"/>
    </row>
    <row r="27" spans="1:10" ht="15.75" x14ac:dyDescent="0.25">
      <c r="A27" s="1"/>
      <c r="B27" s="3" t="s">
        <v>24</v>
      </c>
      <c r="C27" s="3">
        <v>1</v>
      </c>
      <c r="D27" s="68"/>
      <c r="E27" s="68"/>
    </row>
    <row r="28" spans="1:10" ht="31.5" customHeight="1" x14ac:dyDescent="0.25">
      <c r="A28" s="1"/>
      <c r="B28" s="73" t="s">
        <v>25</v>
      </c>
      <c r="C28" s="74"/>
      <c r="D28" s="74"/>
      <c r="E28" s="75"/>
    </row>
    <row r="29" spans="1:10" ht="15.75" x14ac:dyDescent="0.25">
      <c r="A29" s="1"/>
      <c r="B29" s="3" t="s">
        <v>26</v>
      </c>
      <c r="C29" s="3">
        <v>1</v>
      </c>
      <c r="D29" s="68"/>
      <c r="E29" s="68"/>
    </row>
    <row r="30" spans="1:10" ht="24" customHeight="1" x14ac:dyDescent="0.25">
      <c r="A30" s="1"/>
      <c r="B30" s="3" t="s">
        <v>27</v>
      </c>
      <c r="C30" s="3">
        <v>1</v>
      </c>
      <c r="D30" s="68"/>
      <c r="E30" s="68"/>
    </row>
    <row r="31" spans="1:10" ht="31.5" x14ac:dyDescent="0.25">
      <c r="B31" s="3" t="s">
        <v>28</v>
      </c>
      <c r="C31" s="65">
        <v>1</v>
      </c>
      <c r="D31" s="68"/>
      <c r="E31" s="68"/>
    </row>
    <row r="32" spans="1:10" ht="31.5" x14ac:dyDescent="0.25">
      <c r="B32" s="4" t="s">
        <v>29</v>
      </c>
      <c r="C32" s="65"/>
      <c r="D32" s="68">
        <v>1</v>
      </c>
      <c r="E32" s="68"/>
    </row>
    <row r="33" spans="2:5" ht="15.75" x14ac:dyDescent="0.25">
      <c r="B33" s="4" t="s">
        <v>30</v>
      </c>
      <c r="C33" s="65">
        <v>1</v>
      </c>
      <c r="D33" s="68"/>
      <c r="E33" s="68"/>
    </row>
    <row r="34" spans="2:5" ht="15.75" x14ac:dyDescent="0.25">
      <c r="B34" s="4" t="s">
        <v>31</v>
      </c>
      <c r="C34" s="65">
        <v>1</v>
      </c>
      <c r="D34" s="68"/>
      <c r="E34" s="68"/>
    </row>
    <row r="35" spans="2:5" ht="15.75" x14ac:dyDescent="0.25">
      <c r="B35" s="4" t="s">
        <v>32</v>
      </c>
      <c r="C35" s="65">
        <v>1</v>
      </c>
      <c r="D35" s="68"/>
      <c r="E35" s="68"/>
    </row>
    <row r="36" spans="2:5" ht="31.5" x14ac:dyDescent="0.25">
      <c r="B36" s="17" t="s">
        <v>33</v>
      </c>
      <c r="C36" s="66">
        <f>SUM(C12:C35)</f>
        <v>21</v>
      </c>
      <c r="D36" s="66">
        <f>SUM(D12:D35)</f>
        <v>1</v>
      </c>
      <c r="E36" s="66">
        <f>SUM(E12:E35)</f>
        <v>0</v>
      </c>
    </row>
    <row r="37" spans="2:5" ht="15.75" x14ac:dyDescent="0.25">
      <c r="B37" s="17" t="s">
        <v>34</v>
      </c>
      <c r="C37" s="67">
        <f>AVERAGE(C36)/22 * 100%</f>
        <v>0.95454545454545459</v>
      </c>
      <c r="D37" s="67">
        <f>AVERAGE(D36)/22 * 100%</f>
        <v>4.5454545454545456E-2</v>
      </c>
      <c r="E37" s="67">
        <f>AVERAGE(E36)/22 * 100%</f>
        <v>0</v>
      </c>
    </row>
    <row r="40" spans="2:5" x14ac:dyDescent="0.25">
      <c r="B40" s="6"/>
    </row>
  </sheetData>
  <mergeCells count="6">
    <mergeCell ref="B10:E10"/>
    <mergeCell ref="B15:E15"/>
    <mergeCell ref="B28:E28"/>
    <mergeCell ref="B11:E11"/>
    <mergeCell ref="B3:E4"/>
    <mergeCell ref="B6:E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FFD7D3"/>
  </sheetPr>
  <dimension ref="B4:E19"/>
  <sheetViews>
    <sheetView topLeftCell="A19" workbookViewId="0">
      <selection activeCell="D10" sqref="D10"/>
    </sheetView>
  </sheetViews>
  <sheetFormatPr defaultRowHeight="15" x14ac:dyDescent="0.25"/>
  <cols>
    <col min="1" max="1" width="4.85546875" customWidth="1"/>
    <col min="2" max="2" width="89.28515625" customWidth="1"/>
    <col min="3" max="3" width="9" customWidth="1"/>
    <col min="4" max="4" width="8.28515625" customWidth="1"/>
    <col min="5" max="5" width="8.7109375" customWidth="1"/>
  </cols>
  <sheetData>
    <row r="4" spans="2:5" ht="16.5" x14ac:dyDescent="0.25">
      <c r="B4" s="78" t="s">
        <v>35</v>
      </c>
      <c r="C4" s="78"/>
      <c r="D4" s="78"/>
      <c r="E4" s="78"/>
    </row>
    <row r="5" spans="2:5" x14ac:dyDescent="0.25">
      <c r="B5" s="11"/>
    </row>
    <row r="6" spans="2:5" ht="15.75" x14ac:dyDescent="0.25">
      <c r="B6" s="19" t="s">
        <v>36</v>
      </c>
      <c r="C6" s="13" t="s">
        <v>4</v>
      </c>
      <c r="D6" s="13" t="s">
        <v>5</v>
      </c>
      <c r="E6" s="13" t="s">
        <v>6</v>
      </c>
    </row>
    <row r="7" spans="2:5" ht="15.75" x14ac:dyDescent="0.25">
      <c r="B7" s="15">
        <v>1</v>
      </c>
      <c r="C7" s="15">
        <v>2</v>
      </c>
      <c r="D7" s="15">
        <v>3</v>
      </c>
      <c r="E7" s="15">
        <v>4</v>
      </c>
    </row>
    <row r="8" spans="2:5" ht="176.25" customHeight="1" x14ac:dyDescent="0.25">
      <c r="B8" s="14" t="s">
        <v>37</v>
      </c>
      <c r="C8" s="15">
        <v>1</v>
      </c>
      <c r="D8" s="15"/>
      <c r="E8" s="15"/>
    </row>
    <row r="9" spans="2:5" ht="15.75" x14ac:dyDescent="0.25">
      <c r="B9" s="79" t="s">
        <v>38</v>
      </c>
      <c r="C9" s="79"/>
      <c r="D9" s="79"/>
      <c r="E9" s="79"/>
    </row>
    <row r="10" spans="2:5" ht="48.75" customHeight="1" x14ac:dyDescent="0.25">
      <c r="B10" s="14" t="s">
        <v>39</v>
      </c>
      <c r="C10" s="15">
        <v>1</v>
      </c>
      <c r="D10" s="15"/>
      <c r="E10" s="15"/>
    </row>
    <row r="11" spans="2:5" ht="150.75" customHeight="1" x14ac:dyDescent="0.25">
      <c r="B11" s="14" t="s">
        <v>40</v>
      </c>
      <c r="C11" s="15">
        <v>1</v>
      </c>
      <c r="D11" s="15"/>
      <c r="E11" s="15"/>
    </row>
    <row r="12" spans="2:5" ht="45" customHeight="1" x14ac:dyDescent="0.25">
      <c r="B12" s="14" t="s">
        <v>41</v>
      </c>
      <c r="C12" s="15">
        <v>1</v>
      </c>
      <c r="D12" s="15"/>
      <c r="E12" s="15"/>
    </row>
    <row r="13" spans="2:5" ht="47.25" x14ac:dyDescent="0.25">
      <c r="B13" s="14" t="s">
        <v>42</v>
      </c>
      <c r="C13" s="15">
        <v>1</v>
      </c>
      <c r="D13" s="15"/>
      <c r="E13" s="15"/>
    </row>
    <row r="14" spans="2:5" ht="31.5" x14ac:dyDescent="0.25">
      <c r="B14" s="14" t="s">
        <v>43</v>
      </c>
      <c r="C14" s="15">
        <v>1</v>
      </c>
      <c r="D14" s="15"/>
      <c r="E14" s="15"/>
    </row>
    <row r="15" spans="2:5" ht="47.25" x14ac:dyDescent="0.25">
      <c r="B15" s="14" t="s">
        <v>44</v>
      </c>
      <c r="C15" s="15">
        <v>1</v>
      </c>
      <c r="D15" s="15"/>
      <c r="E15" s="15"/>
    </row>
    <row r="16" spans="2:5" ht="63" x14ac:dyDescent="0.25">
      <c r="B16" s="14" t="s">
        <v>45</v>
      </c>
      <c r="C16" s="15">
        <v>1</v>
      </c>
      <c r="D16" s="15"/>
      <c r="E16" s="15"/>
    </row>
    <row r="17" spans="2:5" ht="47.25" x14ac:dyDescent="0.25">
      <c r="B17" s="14" t="s">
        <v>46</v>
      </c>
      <c r="C17" s="15">
        <v>1</v>
      </c>
      <c r="D17" s="15"/>
      <c r="E17" s="15"/>
    </row>
    <row r="18" spans="2:5" ht="31.5" x14ac:dyDescent="0.25">
      <c r="B18" s="16" t="s">
        <v>33</v>
      </c>
      <c r="C18" s="63">
        <f>SUM(C8:C17)</f>
        <v>9</v>
      </c>
      <c r="D18" s="63">
        <f>SUM(D8:D17)</f>
        <v>0</v>
      </c>
      <c r="E18" s="63">
        <f>SUM(E8:E17)</f>
        <v>0</v>
      </c>
    </row>
    <row r="19" spans="2:5" ht="15.75" x14ac:dyDescent="0.25">
      <c r="B19" s="16" t="s">
        <v>34</v>
      </c>
      <c r="C19" s="64">
        <f>AVERAGE(C18)/9 * 100%</f>
        <v>1</v>
      </c>
      <c r="D19" s="64">
        <f>AVERAGE(D18)/9 * 100%</f>
        <v>0</v>
      </c>
      <c r="E19" s="64">
        <f>AVERAGE(E18)/9 * 100%</f>
        <v>0</v>
      </c>
    </row>
  </sheetData>
  <mergeCells count="2">
    <mergeCell ref="B4:E4"/>
    <mergeCell ref="B9:E9"/>
  </mergeCells>
  <pageMargins left="0.7" right="0.7" top="0.75" bottom="0.75" header="0.3" footer="0.3"/>
  <pageSetup paperSize="9" orientation="landscape" r:id="rId1"/>
  <ignoredErrors>
    <ignoredError sqref="C18:E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rgb="FFFFD7D3"/>
  </sheetPr>
  <dimension ref="B4:E151"/>
  <sheetViews>
    <sheetView zoomScaleNormal="100" workbookViewId="0">
      <pane xSplit="1" ySplit="6" topLeftCell="B148" activePane="bottomRight" state="frozen"/>
      <selection pane="topRight" activeCell="B1" sqref="B1"/>
      <selection pane="bottomLeft" activeCell="A7" sqref="A7"/>
      <selection pane="bottomRight" activeCell="E161" sqref="E161"/>
    </sheetView>
  </sheetViews>
  <sheetFormatPr defaultRowHeight="15" x14ac:dyDescent="0.25"/>
  <cols>
    <col min="1" max="1" width="5.28515625" customWidth="1"/>
    <col min="2" max="2" width="88.42578125" customWidth="1"/>
  </cols>
  <sheetData>
    <row r="4" spans="2:5" ht="30.75" customHeight="1" x14ac:dyDescent="0.25">
      <c r="B4" s="80" t="s">
        <v>47</v>
      </c>
      <c r="C4" s="80"/>
      <c r="D4" s="80"/>
      <c r="E4" s="80"/>
    </row>
    <row r="5" spans="2:5" x14ac:dyDescent="0.25">
      <c r="B5" s="11"/>
    </row>
    <row r="6" spans="2:5" ht="36.75" customHeight="1" x14ac:dyDescent="0.25">
      <c r="B6" s="19" t="s">
        <v>48</v>
      </c>
      <c r="C6" s="13" t="s">
        <v>4</v>
      </c>
      <c r="D6" s="13" t="s">
        <v>5</v>
      </c>
      <c r="E6" s="13" t="s">
        <v>6</v>
      </c>
    </row>
    <row r="7" spans="2:5" ht="15.75" x14ac:dyDescent="0.25">
      <c r="B7" s="15">
        <v>1</v>
      </c>
      <c r="C7" s="15">
        <v>2</v>
      </c>
      <c r="D7" s="15">
        <v>3</v>
      </c>
      <c r="E7" s="15">
        <v>4</v>
      </c>
    </row>
    <row r="8" spans="2:5" ht="15.75" x14ac:dyDescent="0.25">
      <c r="B8" s="81" t="s">
        <v>49</v>
      </c>
      <c r="C8" s="81"/>
      <c r="D8" s="81"/>
      <c r="E8" s="81"/>
    </row>
    <row r="9" spans="2:5" ht="47.25" x14ac:dyDescent="0.25">
      <c r="B9" s="4" t="s">
        <v>50</v>
      </c>
      <c r="C9" s="44">
        <v>1</v>
      </c>
      <c r="D9" s="44"/>
      <c r="E9" s="44"/>
    </row>
    <row r="10" spans="2:5" ht="15.75" x14ac:dyDescent="0.25">
      <c r="B10" s="4" t="s">
        <v>51</v>
      </c>
      <c r="C10" s="44">
        <v>1</v>
      </c>
      <c r="D10" s="44"/>
      <c r="E10" s="44"/>
    </row>
    <row r="11" spans="2:5" ht="31.5" x14ac:dyDescent="0.25">
      <c r="B11" s="4" t="s">
        <v>52</v>
      </c>
      <c r="C11" s="44">
        <v>1</v>
      </c>
      <c r="D11" s="44"/>
      <c r="E11" s="44"/>
    </row>
    <row r="12" spans="2:5" ht="31.5" x14ac:dyDescent="0.25">
      <c r="B12" s="4" t="s">
        <v>53</v>
      </c>
      <c r="C12" s="44">
        <v>1</v>
      </c>
      <c r="D12" s="44"/>
      <c r="E12" s="44"/>
    </row>
    <row r="13" spans="2:5" ht="31.5" x14ac:dyDescent="0.25">
      <c r="B13" s="4" t="s">
        <v>54</v>
      </c>
      <c r="C13" s="44">
        <v>1</v>
      </c>
      <c r="D13" s="44"/>
      <c r="E13" s="44"/>
    </row>
    <row r="14" spans="2:5" ht="31.5" x14ac:dyDescent="0.25">
      <c r="B14" s="4" t="s">
        <v>55</v>
      </c>
      <c r="C14" s="44">
        <v>1</v>
      </c>
      <c r="D14" s="44"/>
      <c r="E14" s="44"/>
    </row>
    <row r="15" spans="2:5" ht="15.75" x14ac:dyDescent="0.25">
      <c r="B15" s="4" t="s">
        <v>56</v>
      </c>
      <c r="C15" s="44">
        <v>1</v>
      </c>
      <c r="D15" s="44"/>
      <c r="E15" s="44"/>
    </row>
    <row r="16" spans="2:5" ht="31.5" x14ac:dyDescent="0.25">
      <c r="B16" s="4" t="s">
        <v>57</v>
      </c>
      <c r="C16" s="44">
        <v>1</v>
      </c>
      <c r="D16" s="44"/>
      <c r="E16" s="44"/>
    </row>
    <row r="17" spans="2:5" ht="31.5" x14ac:dyDescent="0.25">
      <c r="B17" s="4" t="s">
        <v>58</v>
      </c>
      <c r="C17" s="44">
        <v>1</v>
      </c>
      <c r="D17" s="44"/>
      <c r="E17" s="44"/>
    </row>
    <row r="18" spans="2:5" ht="31.5" x14ac:dyDescent="0.25">
      <c r="B18" s="4" t="s">
        <v>59</v>
      </c>
      <c r="C18" s="44">
        <v>1</v>
      </c>
      <c r="D18" s="44"/>
      <c r="E18" s="44"/>
    </row>
    <row r="19" spans="2:5" ht="78.75" x14ac:dyDescent="0.25">
      <c r="B19" s="4" t="s">
        <v>60</v>
      </c>
      <c r="C19" s="44">
        <v>1</v>
      </c>
      <c r="D19" s="44"/>
      <c r="E19" s="44"/>
    </row>
    <row r="20" spans="2:5" ht="31.5" x14ac:dyDescent="0.25">
      <c r="B20" s="4" t="s">
        <v>61</v>
      </c>
      <c r="C20" s="44">
        <v>1</v>
      </c>
      <c r="D20" s="44"/>
      <c r="E20" s="44"/>
    </row>
    <row r="21" spans="2:5" ht="15.75" x14ac:dyDescent="0.25">
      <c r="B21" s="82" t="s">
        <v>62</v>
      </c>
      <c r="C21" s="83"/>
      <c r="D21" s="83"/>
      <c r="E21" s="84"/>
    </row>
    <row r="22" spans="2:5" ht="63" x14ac:dyDescent="0.25">
      <c r="B22" s="4" t="s">
        <v>63</v>
      </c>
      <c r="C22" s="4">
        <v>1</v>
      </c>
      <c r="D22" s="44"/>
      <c r="E22" s="44"/>
    </row>
    <row r="23" spans="2:5" ht="47.25" x14ac:dyDescent="0.25">
      <c r="B23" s="4" t="s">
        <v>64</v>
      </c>
      <c r="C23" s="4">
        <v>1</v>
      </c>
      <c r="D23" s="44"/>
      <c r="E23" s="44"/>
    </row>
    <row r="24" spans="2:5" ht="15.75" x14ac:dyDescent="0.25">
      <c r="B24" s="4" t="s">
        <v>65</v>
      </c>
      <c r="C24" s="4">
        <v>1</v>
      </c>
      <c r="D24" s="44"/>
      <c r="E24" s="44"/>
    </row>
    <row r="25" spans="2:5" ht="31.5" x14ac:dyDescent="0.25">
      <c r="B25" s="4" t="s">
        <v>66</v>
      </c>
      <c r="C25" s="4">
        <v>1</v>
      </c>
      <c r="D25" s="44"/>
      <c r="E25" s="44"/>
    </row>
    <row r="26" spans="2:5" ht="15.75" x14ac:dyDescent="0.25">
      <c r="B26" s="4" t="s">
        <v>67</v>
      </c>
      <c r="C26" s="4">
        <v>1</v>
      </c>
      <c r="D26" s="44"/>
      <c r="E26" s="44"/>
    </row>
    <row r="27" spans="2:5" ht="15.75" x14ac:dyDescent="0.25">
      <c r="B27" s="4" t="s">
        <v>68</v>
      </c>
      <c r="C27" s="4">
        <v>1</v>
      </c>
      <c r="D27" s="44"/>
      <c r="E27" s="44"/>
    </row>
    <row r="28" spans="2:5" ht="47.25" x14ac:dyDescent="0.25">
      <c r="B28" s="4" t="s">
        <v>69</v>
      </c>
      <c r="C28" s="4">
        <v>1</v>
      </c>
      <c r="D28" s="44"/>
      <c r="E28" s="44"/>
    </row>
    <row r="29" spans="2:5" ht="47.25" x14ac:dyDescent="0.25">
      <c r="B29" s="4" t="s">
        <v>70</v>
      </c>
      <c r="C29" s="4">
        <v>1</v>
      </c>
      <c r="D29" s="44"/>
      <c r="E29" s="44"/>
    </row>
    <row r="30" spans="2:5" ht="31.5" x14ac:dyDescent="0.25">
      <c r="B30" s="4" t="s">
        <v>71</v>
      </c>
      <c r="C30" s="4">
        <v>1</v>
      </c>
      <c r="D30" s="44"/>
      <c r="E30" s="44"/>
    </row>
    <row r="31" spans="2:5" ht="31.5" x14ac:dyDescent="0.25">
      <c r="B31" s="4" t="s">
        <v>72</v>
      </c>
      <c r="C31" s="4">
        <v>1</v>
      </c>
      <c r="D31" s="44"/>
      <c r="E31" s="44"/>
    </row>
    <row r="32" spans="2:5" ht="31.5" x14ac:dyDescent="0.25">
      <c r="B32" s="4" t="s">
        <v>73</v>
      </c>
      <c r="C32" s="4">
        <v>1</v>
      </c>
      <c r="D32" s="44"/>
      <c r="E32" s="44"/>
    </row>
    <row r="33" spans="2:5" ht="15.75" x14ac:dyDescent="0.25">
      <c r="B33" s="4" t="s">
        <v>74</v>
      </c>
      <c r="C33" s="4">
        <v>1</v>
      </c>
      <c r="D33" s="44"/>
      <c r="E33" s="44"/>
    </row>
    <row r="34" spans="2:5" ht="47.25" x14ac:dyDescent="0.25">
      <c r="B34" s="4" t="s">
        <v>75</v>
      </c>
      <c r="C34" s="4">
        <v>1</v>
      </c>
      <c r="D34" s="44"/>
      <c r="E34" s="44"/>
    </row>
    <row r="35" spans="2:5" ht="63" x14ac:dyDescent="0.25">
      <c r="B35" s="4" t="s">
        <v>76</v>
      </c>
      <c r="C35" s="4">
        <v>1</v>
      </c>
      <c r="D35" s="44"/>
      <c r="E35" s="44"/>
    </row>
    <row r="36" spans="2:5" ht="31.5" x14ac:dyDescent="0.25">
      <c r="B36" s="4" t="s">
        <v>77</v>
      </c>
      <c r="C36" s="4">
        <v>1</v>
      </c>
      <c r="D36" s="44"/>
      <c r="E36" s="44"/>
    </row>
    <row r="37" spans="2:5" ht="15.75" x14ac:dyDescent="0.25">
      <c r="B37" s="4" t="s">
        <v>78</v>
      </c>
      <c r="C37" s="4">
        <v>1</v>
      </c>
      <c r="D37" s="44"/>
      <c r="E37" s="44"/>
    </row>
    <row r="38" spans="2:5" ht="63" x14ac:dyDescent="0.25">
      <c r="B38" s="4" t="s">
        <v>79</v>
      </c>
      <c r="C38" s="4">
        <v>1</v>
      </c>
      <c r="D38" s="44"/>
      <c r="E38" s="44"/>
    </row>
    <row r="39" spans="2:5" ht="31.5" x14ac:dyDescent="0.25">
      <c r="B39" s="4" t="s">
        <v>80</v>
      </c>
      <c r="C39" s="4">
        <v>1</v>
      </c>
      <c r="D39" s="44"/>
      <c r="E39" s="44"/>
    </row>
    <row r="40" spans="2:5" ht="63" x14ac:dyDescent="0.25">
      <c r="B40" s="4" t="s">
        <v>81</v>
      </c>
      <c r="C40" s="4">
        <v>1</v>
      </c>
      <c r="D40" s="44"/>
      <c r="E40" s="44"/>
    </row>
    <row r="41" spans="2:5" ht="15.75" x14ac:dyDescent="0.25">
      <c r="B41" s="82" t="s">
        <v>82</v>
      </c>
      <c r="C41" s="83"/>
      <c r="D41" s="83"/>
      <c r="E41" s="84"/>
    </row>
    <row r="42" spans="2:5" ht="47.25" x14ac:dyDescent="0.25">
      <c r="B42" s="4" t="s">
        <v>83</v>
      </c>
      <c r="C42" s="4">
        <v>1</v>
      </c>
      <c r="D42" s="44"/>
      <c r="E42" s="44"/>
    </row>
    <row r="43" spans="2:5" ht="63" x14ac:dyDescent="0.25">
      <c r="B43" s="4" t="s">
        <v>84</v>
      </c>
      <c r="C43" s="4">
        <v>1</v>
      </c>
      <c r="D43" s="44"/>
      <c r="E43" s="44"/>
    </row>
    <row r="44" spans="2:5" ht="63" x14ac:dyDescent="0.25">
      <c r="B44" s="4" t="s">
        <v>85</v>
      </c>
      <c r="C44" s="4">
        <v>1</v>
      </c>
      <c r="D44" s="44"/>
      <c r="E44" s="44"/>
    </row>
    <row r="45" spans="2:5" ht="47.25" x14ac:dyDescent="0.25">
      <c r="B45" s="4" t="s">
        <v>86</v>
      </c>
      <c r="C45" s="4">
        <v>1</v>
      </c>
      <c r="D45" s="44"/>
      <c r="E45" s="44"/>
    </row>
    <row r="46" spans="2:5" ht="31.5" x14ac:dyDescent="0.25">
      <c r="B46" s="4" t="s">
        <v>87</v>
      </c>
      <c r="C46" s="4">
        <v>1</v>
      </c>
      <c r="D46" s="44"/>
      <c r="E46" s="44"/>
    </row>
    <row r="47" spans="2:5" ht="47.25" x14ac:dyDescent="0.25">
      <c r="B47" s="4" t="s">
        <v>88</v>
      </c>
      <c r="C47" s="4">
        <v>1</v>
      </c>
      <c r="D47" s="44"/>
      <c r="E47" s="44"/>
    </row>
    <row r="48" spans="2:5" ht="47.25" x14ac:dyDescent="0.25">
      <c r="B48" s="4" t="s">
        <v>89</v>
      </c>
      <c r="C48" s="4">
        <v>1</v>
      </c>
      <c r="D48" s="44"/>
      <c r="E48" s="44"/>
    </row>
    <row r="49" spans="2:5" ht="47.25" x14ac:dyDescent="0.25">
      <c r="B49" s="4" t="s">
        <v>90</v>
      </c>
      <c r="C49" s="4">
        <v>1</v>
      </c>
      <c r="D49" s="44"/>
      <c r="E49" s="44"/>
    </row>
    <row r="50" spans="2:5" ht="31.5" x14ac:dyDescent="0.25">
      <c r="B50" s="4" t="s">
        <v>91</v>
      </c>
      <c r="C50" s="4">
        <v>1</v>
      </c>
      <c r="D50" s="44"/>
      <c r="E50" s="44"/>
    </row>
    <row r="51" spans="2:5" ht="47.25" x14ac:dyDescent="0.25">
      <c r="B51" s="4" t="s">
        <v>92</v>
      </c>
      <c r="C51" s="4">
        <v>1</v>
      </c>
      <c r="D51" s="44"/>
      <c r="E51" s="44"/>
    </row>
    <row r="52" spans="2:5" ht="78.75" x14ac:dyDescent="0.25">
      <c r="B52" s="4" t="s">
        <v>93</v>
      </c>
      <c r="C52" s="4">
        <v>1</v>
      </c>
      <c r="D52" s="44"/>
      <c r="E52" s="44"/>
    </row>
    <row r="53" spans="2:5" ht="47.25" x14ac:dyDescent="0.25">
      <c r="B53" s="4" t="s">
        <v>94</v>
      </c>
      <c r="C53" s="4">
        <v>1</v>
      </c>
      <c r="D53" s="44"/>
      <c r="E53" s="44"/>
    </row>
    <row r="54" spans="2:5" ht="63" x14ac:dyDescent="0.25">
      <c r="B54" s="4" t="s">
        <v>95</v>
      </c>
      <c r="C54" s="4">
        <v>1</v>
      </c>
      <c r="D54" s="44"/>
      <c r="E54" s="44"/>
    </row>
    <row r="55" spans="2:5" ht="15.75" x14ac:dyDescent="0.25">
      <c r="B55" s="4" t="s">
        <v>96</v>
      </c>
      <c r="C55" s="4">
        <v>1</v>
      </c>
      <c r="D55" s="44"/>
      <c r="E55" s="44"/>
    </row>
    <row r="56" spans="2:5" ht="78.75" x14ac:dyDescent="0.25">
      <c r="B56" s="4" t="s">
        <v>97</v>
      </c>
      <c r="C56" s="4">
        <v>1</v>
      </c>
      <c r="D56" s="44"/>
      <c r="E56" s="44"/>
    </row>
    <row r="57" spans="2:5" ht="78.75" x14ac:dyDescent="0.25">
      <c r="B57" s="4" t="s">
        <v>98</v>
      </c>
      <c r="C57" s="4">
        <v>1</v>
      </c>
      <c r="D57" s="44"/>
      <c r="E57" s="44"/>
    </row>
    <row r="58" spans="2:5" ht="15.75" x14ac:dyDescent="0.25">
      <c r="B58" s="4" t="s">
        <v>99</v>
      </c>
      <c r="C58" s="4">
        <v>1</v>
      </c>
      <c r="D58" s="44"/>
      <c r="E58" s="44"/>
    </row>
    <row r="59" spans="2:5" ht="31.5" x14ac:dyDescent="0.25">
      <c r="B59" s="4" t="s">
        <v>100</v>
      </c>
      <c r="C59" s="4">
        <v>1</v>
      </c>
      <c r="D59" s="44"/>
      <c r="E59" s="44"/>
    </row>
    <row r="60" spans="2:5" ht="110.25" x14ac:dyDescent="0.25">
      <c r="B60" s="4" t="s">
        <v>101</v>
      </c>
      <c r="C60" s="4">
        <v>1</v>
      </c>
      <c r="D60" s="44"/>
      <c r="E60" s="44"/>
    </row>
    <row r="61" spans="2:5" ht="63" x14ac:dyDescent="0.25">
      <c r="B61" s="4" t="s">
        <v>102</v>
      </c>
      <c r="C61" s="4">
        <v>1</v>
      </c>
      <c r="D61" s="44"/>
      <c r="E61" s="44"/>
    </row>
    <row r="62" spans="2:5" ht="47.25" x14ac:dyDescent="0.25">
      <c r="B62" s="4" t="s">
        <v>103</v>
      </c>
      <c r="C62" s="4">
        <v>1</v>
      </c>
      <c r="D62" s="44"/>
      <c r="E62" s="44"/>
    </row>
    <row r="63" spans="2:5" ht="47.25" x14ac:dyDescent="0.25">
      <c r="B63" s="4" t="s">
        <v>104</v>
      </c>
      <c r="C63" s="4">
        <v>1</v>
      </c>
      <c r="D63" s="44"/>
      <c r="E63" s="44"/>
    </row>
    <row r="64" spans="2:5" ht="47.25" x14ac:dyDescent="0.25">
      <c r="B64" s="4" t="s">
        <v>105</v>
      </c>
      <c r="C64" s="4">
        <v>1</v>
      </c>
      <c r="D64" s="44"/>
      <c r="E64" s="44"/>
    </row>
    <row r="65" spans="2:5" ht="15.75" x14ac:dyDescent="0.25">
      <c r="B65" s="82" t="s">
        <v>106</v>
      </c>
      <c r="C65" s="83"/>
      <c r="D65" s="83"/>
      <c r="E65" s="84"/>
    </row>
    <row r="66" spans="2:5" ht="47.25" x14ac:dyDescent="0.25">
      <c r="B66" s="4" t="s">
        <v>107</v>
      </c>
      <c r="C66" s="4">
        <v>1</v>
      </c>
      <c r="D66" s="44"/>
      <c r="E66" s="44"/>
    </row>
    <row r="67" spans="2:5" ht="78.75" x14ac:dyDescent="0.25">
      <c r="B67" s="4" t="s">
        <v>108</v>
      </c>
      <c r="C67" s="4">
        <v>1</v>
      </c>
      <c r="D67" s="44"/>
      <c r="E67" s="44"/>
    </row>
    <row r="68" spans="2:5" ht="47.25" x14ac:dyDescent="0.25">
      <c r="B68" s="4" t="s">
        <v>109</v>
      </c>
      <c r="C68" s="4">
        <v>1</v>
      </c>
      <c r="D68" s="44"/>
      <c r="E68" s="44"/>
    </row>
    <row r="69" spans="2:5" ht="31.5" x14ac:dyDescent="0.25">
      <c r="B69" s="4" t="s">
        <v>110</v>
      </c>
      <c r="C69" s="4">
        <v>1</v>
      </c>
      <c r="D69" s="44"/>
      <c r="E69" s="44"/>
    </row>
    <row r="70" spans="2:5" ht="78.75" x14ac:dyDescent="0.25">
      <c r="B70" s="4" t="s">
        <v>111</v>
      </c>
      <c r="C70" s="4">
        <v>1</v>
      </c>
      <c r="D70" s="44"/>
      <c r="E70" s="44"/>
    </row>
    <row r="71" spans="2:5" ht="31.5" x14ac:dyDescent="0.25">
      <c r="B71" s="4" t="s">
        <v>112</v>
      </c>
      <c r="C71" s="4">
        <v>1</v>
      </c>
      <c r="D71" s="44"/>
      <c r="E71" s="44"/>
    </row>
    <row r="72" spans="2:5" ht="47.25" x14ac:dyDescent="0.25">
      <c r="B72" s="4" t="s">
        <v>113</v>
      </c>
      <c r="C72" s="4">
        <v>1</v>
      </c>
      <c r="D72" s="44"/>
      <c r="E72" s="44"/>
    </row>
    <row r="73" spans="2:5" ht="31.5" x14ac:dyDescent="0.25">
      <c r="B73" s="4" t="s">
        <v>114</v>
      </c>
      <c r="C73" s="4">
        <v>1</v>
      </c>
      <c r="D73" s="44"/>
      <c r="E73" s="44"/>
    </row>
    <row r="74" spans="2:5" ht="15.75" x14ac:dyDescent="0.25">
      <c r="B74" s="4" t="s">
        <v>115</v>
      </c>
      <c r="C74" s="4">
        <v>1</v>
      </c>
      <c r="D74" s="44"/>
      <c r="E74" s="44"/>
    </row>
    <row r="75" spans="2:5" ht="31.5" x14ac:dyDescent="0.25">
      <c r="B75" s="4" t="s">
        <v>116</v>
      </c>
      <c r="C75" s="4">
        <v>1</v>
      </c>
      <c r="D75" s="44"/>
      <c r="E75" s="44"/>
    </row>
    <row r="76" spans="2:5" ht="31.5" x14ac:dyDescent="0.25">
      <c r="B76" s="4" t="s">
        <v>117</v>
      </c>
      <c r="C76" s="4">
        <v>1</v>
      </c>
      <c r="D76" s="44"/>
      <c r="E76" s="44"/>
    </row>
    <row r="77" spans="2:5" ht="47.25" x14ac:dyDescent="0.25">
      <c r="B77" s="4" t="s">
        <v>118</v>
      </c>
      <c r="C77" s="44">
        <v>1</v>
      </c>
      <c r="D77" s="44"/>
      <c r="E77" s="44"/>
    </row>
    <row r="78" spans="2:5" ht="31.5" x14ac:dyDescent="0.25">
      <c r="B78" s="4" t="s">
        <v>119</v>
      </c>
      <c r="C78" s="44">
        <v>1</v>
      </c>
      <c r="D78" s="44"/>
      <c r="E78" s="44"/>
    </row>
    <row r="79" spans="2:5" ht="31.5" x14ac:dyDescent="0.25">
      <c r="B79" s="4" t="s">
        <v>120</v>
      </c>
      <c r="C79" s="4">
        <v>1</v>
      </c>
      <c r="D79" s="44"/>
      <c r="E79" s="44"/>
    </row>
    <row r="80" spans="2:5" ht="31.5" x14ac:dyDescent="0.25">
      <c r="B80" s="4" t="s">
        <v>121</v>
      </c>
      <c r="C80" s="4">
        <v>1</v>
      </c>
      <c r="D80" s="44"/>
      <c r="E80" s="44"/>
    </row>
    <row r="81" spans="2:5" ht="31.5" x14ac:dyDescent="0.25">
      <c r="B81" s="4" t="s">
        <v>122</v>
      </c>
      <c r="C81" s="4">
        <v>1</v>
      </c>
      <c r="D81" s="44"/>
      <c r="E81" s="44"/>
    </row>
    <row r="82" spans="2:5" ht="63" x14ac:dyDescent="0.25">
      <c r="B82" s="22" t="s">
        <v>123</v>
      </c>
      <c r="C82" s="4">
        <v>1</v>
      </c>
      <c r="D82" s="44"/>
      <c r="E82" s="44"/>
    </row>
    <row r="83" spans="2:5" ht="47.25" x14ac:dyDescent="0.25">
      <c r="B83" s="22" t="s">
        <v>124</v>
      </c>
      <c r="C83" s="4">
        <v>1</v>
      </c>
      <c r="D83" s="44"/>
      <c r="E83" s="44"/>
    </row>
    <row r="84" spans="2:5" ht="47.25" x14ac:dyDescent="0.25">
      <c r="B84" s="22" t="s">
        <v>125</v>
      </c>
      <c r="C84" s="44">
        <v>1</v>
      </c>
      <c r="D84" s="44"/>
      <c r="E84" s="44"/>
    </row>
    <row r="85" spans="2:5" ht="63" x14ac:dyDescent="0.25">
      <c r="B85" s="22" t="s">
        <v>126</v>
      </c>
      <c r="C85" s="44">
        <v>1</v>
      </c>
      <c r="D85" s="44"/>
      <c r="E85" s="44"/>
    </row>
    <row r="86" spans="2:5" ht="94.5" x14ac:dyDescent="0.25">
      <c r="B86" s="22" t="s">
        <v>127</v>
      </c>
      <c r="C86" s="44">
        <v>1</v>
      </c>
      <c r="D86" s="44"/>
      <c r="E86" s="44"/>
    </row>
    <row r="87" spans="2:5" ht="78.75" x14ac:dyDescent="0.25">
      <c r="B87" s="22" t="s">
        <v>128</v>
      </c>
      <c r="C87" s="4">
        <v>1</v>
      </c>
      <c r="D87" s="44"/>
      <c r="E87" s="44"/>
    </row>
    <row r="88" spans="2:5" ht="31.5" x14ac:dyDescent="0.25">
      <c r="B88" s="22" t="s">
        <v>129</v>
      </c>
      <c r="C88" s="4">
        <v>1</v>
      </c>
      <c r="D88" s="44"/>
      <c r="E88" s="44"/>
    </row>
    <row r="89" spans="2:5" ht="47.25" x14ac:dyDescent="0.25">
      <c r="B89" s="22" t="s">
        <v>130</v>
      </c>
      <c r="C89" s="4">
        <v>1</v>
      </c>
      <c r="D89" s="44"/>
      <c r="E89" s="44"/>
    </row>
    <row r="90" spans="2:5" ht="63" x14ac:dyDescent="0.25">
      <c r="B90" s="22" t="s">
        <v>131</v>
      </c>
      <c r="C90" s="44">
        <v>1</v>
      </c>
      <c r="D90" s="44"/>
      <c r="E90" s="44"/>
    </row>
    <row r="91" spans="2:5" ht="31.5" x14ac:dyDescent="0.25">
      <c r="B91" s="22" t="s">
        <v>132</v>
      </c>
      <c r="C91" s="44">
        <v>1</v>
      </c>
      <c r="D91" s="44"/>
      <c r="E91" s="44"/>
    </row>
    <row r="92" spans="2:5" ht="63" x14ac:dyDescent="0.25">
      <c r="B92" s="22" t="s">
        <v>133</v>
      </c>
      <c r="C92" s="4">
        <v>1</v>
      </c>
      <c r="D92" s="44"/>
      <c r="E92" s="44"/>
    </row>
    <row r="93" spans="2:5" ht="47.25" x14ac:dyDescent="0.25">
      <c r="B93" s="22" t="s">
        <v>134</v>
      </c>
      <c r="C93" s="4">
        <v>1</v>
      </c>
      <c r="D93" s="44"/>
      <c r="E93" s="44"/>
    </row>
    <row r="94" spans="2:5" ht="15.75" x14ac:dyDescent="0.25">
      <c r="B94" s="82" t="s">
        <v>135</v>
      </c>
      <c r="C94" s="83"/>
      <c r="D94" s="83"/>
      <c r="E94" s="84"/>
    </row>
    <row r="95" spans="2:5" ht="63" x14ac:dyDescent="0.25">
      <c r="B95" s="22" t="s">
        <v>136</v>
      </c>
      <c r="C95" s="44">
        <v>1</v>
      </c>
      <c r="D95" s="44"/>
      <c r="E95" s="44"/>
    </row>
    <row r="96" spans="2:5" ht="63" x14ac:dyDescent="0.25">
      <c r="B96" s="22" t="s">
        <v>137</v>
      </c>
      <c r="C96" s="44">
        <v>1</v>
      </c>
      <c r="D96" s="44"/>
      <c r="E96" s="44"/>
    </row>
    <row r="97" spans="2:5" ht="31.5" x14ac:dyDescent="0.25">
      <c r="B97" s="22" t="s">
        <v>138</v>
      </c>
      <c r="C97" s="4">
        <v>1</v>
      </c>
      <c r="D97" s="44"/>
      <c r="E97" s="44"/>
    </row>
    <row r="98" spans="2:5" ht="31.5" x14ac:dyDescent="0.25">
      <c r="B98" s="22" t="s">
        <v>139</v>
      </c>
      <c r="C98" s="4">
        <v>1</v>
      </c>
      <c r="D98" s="44"/>
      <c r="E98" s="44"/>
    </row>
    <row r="99" spans="2:5" ht="63" x14ac:dyDescent="0.25">
      <c r="B99" s="22" t="s">
        <v>140</v>
      </c>
      <c r="C99" s="4">
        <v>1</v>
      </c>
      <c r="D99" s="44"/>
      <c r="E99" s="44"/>
    </row>
    <row r="100" spans="2:5" ht="94.5" x14ac:dyDescent="0.25">
      <c r="B100" s="22" t="s">
        <v>141</v>
      </c>
      <c r="C100" s="4">
        <v>1</v>
      </c>
      <c r="D100" s="44"/>
      <c r="E100" s="44"/>
    </row>
    <row r="101" spans="2:5" ht="47.25" x14ac:dyDescent="0.25">
      <c r="B101" s="22" t="s">
        <v>142</v>
      </c>
      <c r="C101" s="4">
        <v>1</v>
      </c>
      <c r="D101" s="44"/>
      <c r="E101" s="44"/>
    </row>
    <row r="102" spans="2:5" ht="78.75" x14ac:dyDescent="0.25">
      <c r="B102" s="22" t="s">
        <v>143</v>
      </c>
      <c r="C102" s="4">
        <v>1</v>
      </c>
      <c r="D102" s="44"/>
      <c r="E102" s="44"/>
    </row>
    <row r="103" spans="2:5" ht="66" customHeight="1" x14ac:dyDescent="0.25">
      <c r="B103" s="22" t="s">
        <v>144</v>
      </c>
      <c r="C103" s="4">
        <v>1</v>
      </c>
      <c r="D103" s="44"/>
      <c r="E103" s="44"/>
    </row>
    <row r="104" spans="2:5" ht="82.5" customHeight="1" x14ac:dyDescent="0.25">
      <c r="B104" s="12" t="s">
        <v>145</v>
      </c>
      <c r="C104" s="4">
        <v>1</v>
      </c>
      <c r="D104" s="44"/>
      <c r="E104" s="44"/>
    </row>
    <row r="105" spans="2:5" ht="78.75" x14ac:dyDescent="0.25">
      <c r="B105" s="22" t="s">
        <v>146</v>
      </c>
      <c r="C105" s="4">
        <v>1</v>
      </c>
      <c r="D105" s="44"/>
      <c r="E105" s="44"/>
    </row>
    <row r="106" spans="2:5" ht="78.75" x14ac:dyDescent="0.25">
      <c r="B106" s="22" t="s">
        <v>147</v>
      </c>
      <c r="C106" s="4">
        <v>1</v>
      </c>
      <c r="D106" s="44"/>
      <c r="E106" s="44"/>
    </row>
    <row r="107" spans="2:5" ht="31.5" x14ac:dyDescent="0.25">
      <c r="B107" s="22" t="s">
        <v>148</v>
      </c>
      <c r="C107" s="4">
        <v>1</v>
      </c>
      <c r="D107" s="44"/>
      <c r="E107" s="44"/>
    </row>
    <row r="108" spans="2:5" ht="47.25" x14ac:dyDescent="0.25">
      <c r="B108" s="22" t="s">
        <v>149</v>
      </c>
      <c r="C108" s="4">
        <v>1</v>
      </c>
      <c r="D108" s="44"/>
      <c r="E108" s="44"/>
    </row>
    <row r="109" spans="2:5" ht="78.75" x14ac:dyDescent="0.25">
      <c r="B109" s="22" t="s">
        <v>150</v>
      </c>
      <c r="C109" s="4">
        <v>1</v>
      </c>
      <c r="D109" s="44"/>
      <c r="E109" s="44"/>
    </row>
    <row r="110" spans="2:5" ht="63" x14ac:dyDescent="0.25">
      <c r="B110" s="22" t="s">
        <v>151</v>
      </c>
      <c r="C110" s="4">
        <v>1</v>
      </c>
      <c r="D110" s="44"/>
      <c r="E110" s="44"/>
    </row>
    <row r="111" spans="2:5" ht="31.5" x14ac:dyDescent="0.25">
      <c r="B111" s="22" t="s">
        <v>152</v>
      </c>
      <c r="C111" s="4">
        <v>1</v>
      </c>
      <c r="D111" s="44"/>
      <c r="E111" s="44"/>
    </row>
    <row r="112" spans="2:5" ht="47.25" x14ac:dyDescent="0.25">
      <c r="B112" s="22" t="s">
        <v>153</v>
      </c>
      <c r="C112" s="4">
        <v>1</v>
      </c>
      <c r="D112" s="44"/>
      <c r="E112" s="44"/>
    </row>
    <row r="113" spans="2:5" ht="63" x14ac:dyDescent="0.25">
      <c r="B113" s="22" t="s">
        <v>154</v>
      </c>
      <c r="C113" s="4">
        <v>1</v>
      </c>
      <c r="D113" s="44"/>
      <c r="E113" s="44"/>
    </row>
    <row r="114" spans="2:5" ht="47.25" x14ac:dyDescent="0.25">
      <c r="B114" s="22" t="s">
        <v>155</v>
      </c>
      <c r="C114" s="4">
        <v>1</v>
      </c>
      <c r="D114" s="44"/>
      <c r="E114" s="44"/>
    </row>
    <row r="115" spans="2:5" ht="15.75" x14ac:dyDescent="0.25">
      <c r="B115" s="82" t="s">
        <v>156</v>
      </c>
      <c r="C115" s="83"/>
      <c r="D115" s="83"/>
      <c r="E115" s="84"/>
    </row>
    <row r="116" spans="2:5" ht="24.75" customHeight="1" x14ac:dyDescent="0.25">
      <c r="B116" s="4" t="s">
        <v>157</v>
      </c>
      <c r="C116" s="4">
        <v>1</v>
      </c>
      <c r="D116" s="44"/>
      <c r="E116" s="44"/>
    </row>
    <row r="117" spans="2:5" ht="31.5" x14ac:dyDescent="0.25">
      <c r="B117" s="4" t="s">
        <v>158</v>
      </c>
      <c r="C117" s="4">
        <v>1</v>
      </c>
      <c r="D117" s="44"/>
      <c r="E117" s="44"/>
    </row>
    <row r="118" spans="2:5" ht="23.25" customHeight="1" x14ac:dyDescent="0.25">
      <c r="B118" s="4" t="s">
        <v>159</v>
      </c>
      <c r="C118" s="4">
        <v>1</v>
      </c>
      <c r="D118" s="44"/>
      <c r="E118" s="44"/>
    </row>
    <row r="119" spans="2:5" ht="47.25" x14ac:dyDescent="0.25">
      <c r="B119" s="4" t="s">
        <v>160</v>
      </c>
      <c r="C119" s="4">
        <v>1</v>
      </c>
      <c r="D119" s="44"/>
      <c r="E119" s="44"/>
    </row>
    <row r="120" spans="2:5" ht="15.75" x14ac:dyDescent="0.25">
      <c r="B120" s="4" t="s">
        <v>161</v>
      </c>
      <c r="C120" s="4">
        <v>1</v>
      </c>
      <c r="D120" s="44"/>
      <c r="E120" s="44"/>
    </row>
    <row r="121" spans="2:5" ht="31.5" x14ac:dyDescent="0.25">
      <c r="B121" s="4" t="s">
        <v>162</v>
      </c>
      <c r="C121" s="4">
        <v>1</v>
      </c>
      <c r="D121" s="44"/>
      <c r="E121" s="44"/>
    </row>
    <row r="122" spans="2:5" ht="31.5" x14ac:dyDescent="0.25">
      <c r="B122" s="4" t="s">
        <v>163</v>
      </c>
      <c r="C122" s="4">
        <v>1</v>
      </c>
      <c r="D122" s="44"/>
      <c r="E122" s="44"/>
    </row>
    <row r="123" spans="2:5" ht="47.25" x14ac:dyDescent="0.25">
      <c r="B123" s="4" t="s">
        <v>164</v>
      </c>
      <c r="C123" s="4">
        <v>1</v>
      </c>
      <c r="D123" s="44"/>
      <c r="E123" s="44"/>
    </row>
    <row r="124" spans="2:5" ht="47.25" x14ac:dyDescent="0.25">
      <c r="B124" s="4" t="s">
        <v>165</v>
      </c>
      <c r="C124" s="4">
        <v>1</v>
      </c>
      <c r="D124" s="44"/>
      <c r="E124" s="44"/>
    </row>
    <row r="125" spans="2:5" ht="31.5" x14ac:dyDescent="0.25">
      <c r="B125" s="4" t="s">
        <v>166</v>
      </c>
      <c r="C125" s="4">
        <v>1</v>
      </c>
      <c r="D125" s="44"/>
      <c r="E125" s="44"/>
    </row>
    <row r="126" spans="2:5" ht="63" x14ac:dyDescent="0.25">
      <c r="B126" s="4" t="s">
        <v>167</v>
      </c>
      <c r="C126" s="4">
        <v>1</v>
      </c>
      <c r="D126" s="44"/>
      <c r="E126" s="44"/>
    </row>
    <row r="127" spans="2:5" ht="47.25" x14ac:dyDescent="0.25">
      <c r="B127" s="4" t="s">
        <v>168</v>
      </c>
      <c r="C127" s="4">
        <v>1</v>
      </c>
      <c r="D127" s="44"/>
      <c r="E127" s="44"/>
    </row>
    <row r="128" spans="2:5" ht="15.75" x14ac:dyDescent="0.25">
      <c r="B128" s="4" t="s">
        <v>169</v>
      </c>
      <c r="C128" s="4">
        <v>1</v>
      </c>
      <c r="D128" s="44"/>
      <c r="E128" s="44"/>
    </row>
    <row r="129" spans="2:5" ht="31.5" x14ac:dyDescent="0.25">
      <c r="B129" s="4" t="s">
        <v>170</v>
      </c>
      <c r="C129" s="4">
        <v>1</v>
      </c>
      <c r="D129" s="44"/>
      <c r="E129" s="44"/>
    </row>
    <row r="130" spans="2:5" ht="15.75" x14ac:dyDescent="0.25">
      <c r="B130" s="4" t="s">
        <v>171</v>
      </c>
      <c r="C130" s="4">
        <v>1</v>
      </c>
      <c r="D130" s="44"/>
      <c r="E130" s="44"/>
    </row>
    <row r="131" spans="2:5" ht="31.5" x14ac:dyDescent="0.25">
      <c r="B131" s="4" t="s">
        <v>172</v>
      </c>
      <c r="C131" s="4">
        <v>1</v>
      </c>
      <c r="D131" s="44"/>
      <c r="E131" s="44"/>
    </row>
    <row r="132" spans="2:5" ht="47.25" x14ac:dyDescent="0.25">
      <c r="B132" s="4" t="s">
        <v>173</v>
      </c>
      <c r="C132" s="4">
        <v>1</v>
      </c>
      <c r="D132" s="44"/>
      <c r="E132" s="44"/>
    </row>
    <row r="133" spans="2:5" ht="51.75" customHeight="1" x14ac:dyDescent="0.25">
      <c r="B133" s="4" t="s">
        <v>174</v>
      </c>
      <c r="C133" s="4">
        <v>1</v>
      </c>
      <c r="D133" s="44"/>
      <c r="E133" s="44"/>
    </row>
    <row r="134" spans="2:5" ht="47.25" x14ac:dyDescent="0.25">
      <c r="B134" s="4" t="s">
        <v>175</v>
      </c>
      <c r="C134" s="4">
        <v>1</v>
      </c>
      <c r="D134" s="44"/>
      <c r="E134" s="44"/>
    </row>
    <row r="135" spans="2:5" ht="63" x14ac:dyDescent="0.25">
      <c r="B135" s="4" t="s">
        <v>176</v>
      </c>
      <c r="C135" s="4">
        <v>1</v>
      </c>
      <c r="D135" s="44"/>
      <c r="E135" s="44"/>
    </row>
    <row r="136" spans="2:5" ht="110.25" x14ac:dyDescent="0.25">
      <c r="B136" s="4" t="s">
        <v>177</v>
      </c>
      <c r="C136" s="4">
        <v>1</v>
      </c>
      <c r="D136" s="44"/>
      <c r="E136" s="44"/>
    </row>
    <row r="137" spans="2:5" ht="78.75" x14ac:dyDescent="0.25">
      <c r="B137" s="4" t="s">
        <v>178</v>
      </c>
      <c r="C137" s="4">
        <v>1</v>
      </c>
      <c r="D137" s="44"/>
      <c r="E137" s="44"/>
    </row>
    <row r="138" spans="2:5" ht="47.25" x14ac:dyDescent="0.25">
      <c r="B138" s="4" t="s">
        <v>179</v>
      </c>
      <c r="C138" s="4">
        <v>1</v>
      </c>
      <c r="D138" s="44"/>
      <c r="E138" s="44"/>
    </row>
    <row r="139" spans="2:5" ht="47.25" x14ac:dyDescent="0.25">
      <c r="B139" s="4" t="s">
        <v>180</v>
      </c>
      <c r="C139" s="4">
        <v>1</v>
      </c>
      <c r="D139" s="44"/>
      <c r="E139" s="44"/>
    </row>
    <row r="140" spans="2:5" ht="63" x14ac:dyDescent="0.25">
      <c r="B140" s="4" t="s">
        <v>181</v>
      </c>
      <c r="C140" s="4">
        <v>1</v>
      </c>
      <c r="D140" s="44"/>
      <c r="E140" s="44"/>
    </row>
    <row r="141" spans="2:5" ht="110.25" x14ac:dyDescent="0.25">
      <c r="B141" s="4" t="s">
        <v>182</v>
      </c>
      <c r="C141" s="4">
        <v>1</v>
      </c>
      <c r="D141" s="44"/>
      <c r="E141" s="44"/>
    </row>
    <row r="142" spans="2:5" ht="47.25" x14ac:dyDescent="0.25">
      <c r="B142" s="4" t="s">
        <v>183</v>
      </c>
      <c r="C142" s="4">
        <v>1</v>
      </c>
      <c r="D142" s="44"/>
      <c r="E142" s="44"/>
    </row>
    <row r="143" spans="2:5" ht="47.25" x14ac:dyDescent="0.25">
      <c r="B143" s="4" t="s">
        <v>184</v>
      </c>
      <c r="C143" s="4">
        <v>1</v>
      </c>
      <c r="D143" s="44"/>
      <c r="E143" s="44"/>
    </row>
    <row r="144" spans="2:5" ht="47.25" x14ac:dyDescent="0.25">
      <c r="B144" s="4" t="s">
        <v>185</v>
      </c>
      <c r="C144" s="4">
        <v>1</v>
      </c>
      <c r="D144" s="44"/>
      <c r="E144" s="44"/>
    </row>
    <row r="145" spans="2:5" ht="47.25" x14ac:dyDescent="0.25">
      <c r="B145" s="4" t="s">
        <v>186</v>
      </c>
      <c r="C145" s="4">
        <v>1</v>
      </c>
      <c r="D145" s="44"/>
      <c r="E145" s="44"/>
    </row>
    <row r="146" spans="2:5" ht="47.25" x14ac:dyDescent="0.25">
      <c r="B146" s="4" t="s">
        <v>187</v>
      </c>
      <c r="C146" s="4">
        <v>1</v>
      </c>
      <c r="D146" s="44"/>
      <c r="E146" s="44"/>
    </row>
    <row r="147" spans="2:5" ht="94.5" x14ac:dyDescent="0.25">
      <c r="B147" s="4" t="s">
        <v>188</v>
      </c>
      <c r="C147" s="4">
        <v>1</v>
      </c>
      <c r="D147" s="44"/>
      <c r="E147" s="44"/>
    </row>
    <row r="148" spans="2:5" ht="63" x14ac:dyDescent="0.25">
      <c r="B148" s="4" t="s">
        <v>189</v>
      </c>
      <c r="C148" s="58">
        <v>1</v>
      </c>
      <c r="D148" s="44"/>
      <c r="E148" s="44"/>
    </row>
    <row r="149" spans="2:5" ht="47.25" x14ac:dyDescent="0.25">
      <c r="B149" s="4" t="s">
        <v>190</v>
      </c>
      <c r="C149" s="4">
        <v>1</v>
      </c>
      <c r="D149" s="44"/>
      <c r="E149" s="44"/>
    </row>
    <row r="150" spans="2:5" ht="31.5" x14ac:dyDescent="0.25">
      <c r="B150" s="59" t="s">
        <v>191</v>
      </c>
      <c r="C150" s="60">
        <f>SUM(C9:C149)</f>
        <v>136</v>
      </c>
      <c r="D150" s="60">
        <f>SUM(D9:D149)</f>
        <v>0</v>
      </c>
      <c r="E150" s="60">
        <f>SUM(E9:E149)</f>
        <v>0</v>
      </c>
    </row>
    <row r="151" spans="2:5" ht="15.75" x14ac:dyDescent="0.25">
      <c r="B151" s="61" t="s">
        <v>34</v>
      </c>
      <c r="C151" s="62">
        <f>AVERAGE(C150)/136 * 100%</f>
        <v>1</v>
      </c>
      <c r="D151" s="62">
        <f>AVERAGE(D150)/137 * 100%</f>
        <v>0</v>
      </c>
      <c r="E151" s="62">
        <f>AVERAGE(E150)/137 * 100%</f>
        <v>0</v>
      </c>
    </row>
  </sheetData>
  <mergeCells count="7">
    <mergeCell ref="B4:E4"/>
    <mergeCell ref="B8:E8"/>
    <mergeCell ref="B94:E94"/>
    <mergeCell ref="B115:E115"/>
    <mergeCell ref="B21:E21"/>
    <mergeCell ref="B41:E41"/>
    <mergeCell ref="B65:E6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rgb="FFFFD7D3"/>
  </sheetPr>
  <dimension ref="B4:E319"/>
  <sheetViews>
    <sheetView zoomScaleNormal="100" workbookViewId="0">
      <pane ySplit="1" topLeftCell="A309" activePane="bottomLeft" state="frozen"/>
      <selection pane="bottomLeft" activeCell="C198" sqref="C198"/>
    </sheetView>
  </sheetViews>
  <sheetFormatPr defaultRowHeight="15.75" x14ac:dyDescent="0.25"/>
  <cols>
    <col min="1" max="1" width="5.140625" style="41" customWidth="1"/>
    <col min="2" max="2" width="85.85546875" style="41" customWidth="1"/>
    <col min="3" max="3" width="9.140625" style="41"/>
    <col min="4" max="4" width="9.85546875" style="41" customWidth="1"/>
    <col min="5" max="5" width="9.7109375" style="41" customWidth="1"/>
    <col min="6" max="16384" width="9.140625" style="41"/>
  </cols>
  <sheetData>
    <row r="4" spans="2:5" ht="30.75" customHeight="1" x14ac:dyDescent="0.25">
      <c r="B4" s="80" t="s">
        <v>192</v>
      </c>
      <c r="C4" s="80"/>
      <c r="D4" s="80"/>
      <c r="E4" s="80"/>
    </row>
    <row r="5" spans="2:5" x14ac:dyDescent="0.25">
      <c r="B5" s="42"/>
    </row>
    <row r="6" spans="2:5" x14ac:dyDescent="0.25">
      <c r="B6" s="19" t="s">
        <v>14</v>
      </c>
      <c r="C6" s="13" t="s">
        <v>4</v>
      </c>
      <c r="D6" s="13" t="s">
        <v>5</v>
      </c>
      <c r="E6" s="13" t="s">
        <v>6</v>
      </c>
    </row>
    <row r="7" spans="2:5" x14ac:dyDescent="0.25">
      <c r="B7" s="43">
        <v>1</v>
      </c>
      <c r="C7" s="43">
        <v>2</v>
      </c>
      <c r="D7" s="43">
        <v>3</v>
      </c>
      <c r="E7" s="43">
        <v>4</v>
      </c>
    </row>
    <row r="8" spans="2:5" x14ac:dyDescent="0.25">
      <c r="B8" s="82" t="s">
        <v>193</v>
      </c>
      <c r="C8" s="83"/>
      <c r="D8" s="83"/>
      <c r="E8" s="84"/>
    </row>
    <row r="9" spans="2:5" ht="31.5" x14ac:dyDescent="0.25">
      <c r="B9" s="4" t="s">
        <v>194</v>
      </c>
      <c r="C9" s="4">
        <v>1</v>
      </c>
      <c r="D9" s="44"/>
      <c r="E9" s="44"/>
    </row>
    <row r="10" spans="2:5" ht="63" x14ac:dyDescent="0.25">
      <c r="B10" s="4" t="s">
        <v>195</v>
      </c>
      <c r="C10" s="4">
        <v>1</v>
      </c>
      <c r="D10" s="44"/>
      <c r="E10" s="44"/>
    </row>
    <row r="11" spans="2:5" ht="78.75" x14ac:dyDescent="0.25">
      <c r="B11" s="22" t="s">
        <v>196</v>
      </c>
      <c r="C11" s="4">
        <v>1</v>
      </c>
      <c r="D11" s="44"/>
      <c r="E11" s="44"/>
    </row>
    <row r="12" spans="2:5" x14ac:dyDescent="0.25">
      <c r="B12" s="18" t="s">
        <v>197</v>
      </c>
      <c r="C12" s="45">
        <f>SUM(C9:C11)</f>
        <v>3</v>
      </c>
      <c r="D12" s="46">
        <f>SUM(D9:D11)</f>
        <v>0</v>
      </c>
      <c r="E12" s="46">
        <f>SUM(E9:E11)</f>
        <v>0</v>
      </c>
    </row>
    <row r="13" spans="2:5" x14ac:dyDescent="0.25">
      <c r="B13" s="85" t="s">
        <v>198</v>
      </c>
      <c r="C13" s="86"/>
      <c r="D13" s="86"/>
      <c r="E13" s="87"/>
    </row>
    <row r="14" spans="2:5" x14ac:dyDescent="0.25">
      <c r="B14" s="4" t="s">
        <v>199</v>
      </c>
      <c r="C14" s="4">
        <v>1</v>
      </c>
      <c r="D14" s="44"/>
      <c r="E14" s="44"/>
    </row>
    <row r="15" spans="2:5" ht="31.5" x14ac:dyDescent="0.25">
      <c r="B15" s="4" t="s">
        <v>200</v>
      </c>
      <c r="C15" s="4">
        <v>1</v>
      </c>
      <c r="D15" s="44"/>
      <c r="E15" s="44"/>
    </row>
    <row r="16" spans="2:5" ht="31.5" x14ac:dyDescent="0.25">
      <c r="B16" s="4" t="s">
        <v>201</v>
      </c>
      <c r="C16" s="4">
        <v>1</v>
      </c>
      <c r="D16" s="44"/>
      <c r="E16" s="44"/>
    </row>
    <row r="17" spans="2:5" ht="31.5" x14ac:dyDescent="0.25">
      <c r="B17" s="4" t="s">
        <v>202</v>
      </c>
      <c r="C17" s="4">
        <v>1</v>
      </c>
      <c r="D17" s="44"/>
      <c r="E17" s="44"/>
    </row>
    <row r="18" spans="2:5" x14ac:dyDescent="0.25">
      <c r="B18" s="18" t="s">
        <v>197</v>
      </c>
      <c r="C18" s="45">
        <f>SUM(C14:C17)</f>
        <v>4</v>
      </c>
      <c r="D18" s="46">
        <f>SUM(D14:D17)</f>
        <v>0</v>
      </c>
      <c r="E18" s="46">
        <f>SUM(E14:E17)</f>
        <v>0</v>
      </c>
    </row>
    <row r="19" spans="2:5" x14ac:dyDescent="0.25">
      <c r="B19" s="82" t="s">
        <v>203</v>
      </c>
      <c r="C19" s="83"/>
      <c r="D19" s="83"/>
      <c r="E19" s="84"/>
    </row>
    <row r="20" spans="2:5" ht="31.5" x14ac:dyDescent="0.25">
      <c r="B20" s="4" t="s">
        <v>204</v>
      </c>
      <c r="C20" s="4">
        <v>1</v>
      </c>
      <c r="D20" s="44"/>
      <c r="E20" s="44"/>
    </row>
    <row r="21" spans="2:5" ht="31.5" x14ac:dyDescent="0.25">
      <c r="B21" s="4" t="s">
        <v>205</v>
      </c>
      <c r="C21" s="4">
        <v>1</v>
      </c>
      <c r="D21" s="44"/>
      <c r="E21" s="44"/>
    </row>
    <row r="22" spans="2:5" ht="40.5" customHeight="1" x14ac:dyDescent="0.25">
      <c r="B22" s="4" t="s">
        <v>206</v>
      </c>
      <c r="C22" s="4">
        <v>1</v>
      </c>
      <c r="D22" s="44"/>
      <c r="E22" s="44"/>
    </row>
    <row r="23" spans="2:5" ht="47.25" x14ac:dyDescent="0.25">
      <c r="B23" s="4" t="s">
        <v>207</v>
      </c>
      <c r="C23" s="4">
        <v>1</v>
      </c>
      <c r="D23" s="44"/>
      <c r="E23" s="44"/>
    </row>
    <row r="24" spans="2:5" ht="31.5" x14ac:dyDescent="0.25">
      <c r="B24" s="4" t="s">
        <v>208</v>
      </c>
      <c r="C24" s="4">
        <v>1</v>
      </c>
      <c r="D24" s="44"/>
      <c r="E24" s="44"/>
    </row>
    <row r="25" spans="2:5" x14ac:dyDescent="0.25">
      <c r="B25" s="18" t="s">
        <v>197</v>
      </c>
      <c r="C25" s="45">
        <f>SUM(C20:C24)</f>
        <v>5</v>
      </c>
      <c r="D25" s="46">
        <f>SUM(D20:D24)</f>
        <v>0</v>
      </c>
      <c r="E25" s="46">
        <f>SUM(E20:E24)</f>
        <v>0</v>
      </c>
    </row>
    <row r="26" spans="2:5" x14ac:dyDescent="0.25">
      <c r="B26" s="82" t="s">
        <v>209</v>
      </c>
      <c r="C26" s="83"/>
      <c r="D26" s="83"/>
      <c r="E26" s="84"/>
    </row>
    <row r="27" spans="2:5" ht="184.5" customHeight="1" x14ac:dyDescent="0.25">
      <c r="B27" s="4" t="s">
        <v>210</v>
      </c>
      <c r="C27" s="4">
        <v>1</v>
      </c>
      <c r="D27" s="44"/>
      <c r="E27" s="44"/>
    </row>
    <row r="28" spans="2:5" ht="47.25" x14ac:dyDescent="0.25">
      <c r="B28" s="4" t="s">
        <v>211</v>
      </c>
      <c r="C28" s="4">
        <v>1</v>
      </c>
      <c r="D28" s="44"/>
      <c r="E28" s="44"/>
    </row>
    <row r="29" spans="2:5" ht="115.5" customHeight="1" x14ac:dyDescent="0.25">
      <c r="B29" s="4" t="s">
        <v>212</v>
      </c>
      <c r="C29" s="4">
        <v>1</v>
      </c>
      <c r="D29" s="44"/>
      <c r="E29" s="44"/>
    </row>
    <row r="30" spans="2:5" ht="78.75" x14ac:dyDescent="0.25">
      <c r="B30" s="4" t="s">
        <v>213</v>
      </c>
      <c r="C30" s="4">
        <v>1</v>
      </c>
      <c r="D30" s="44"/>
      <c r="E30" s="44"/>
    </row>
    <row r="31" spans="2:5" x14ac:dyDescent="0.25">
      <c r="B31" s="25" t="s">
        <v>197</v>
      </c>
      <c r="C31" s="47">
        <f>SUM(C27:C30)</f>
        <v>4</v>
      </c>
      <c r="D31" s="48">
        <f>SUM(D27:D30)</f>
        <v>0</v>
      </c>
      <c r="E31" s="48">
        <f>SUM(E27:E30)</f>
        <v>0</v>
      </c>
    </row>
    <row r="32" spans="2:5" x14ac:dyDescent="0.25">
      <c r="B32" s="82" t="s">
        <v>214</v>
      </c>
      <c r="C32" s="83"/>
      <c r="D32" s="83"/>
      <c r="E32" s="84"/>
    </row>
    <row r="33" spans="2:5" ht="207.75" customHeight="1" x14ac:dyDescent="0.25">
      <c r="B33" s="4" t="s">
        <v>215</v>
      </c>
      <c r="C33" s="4">
        <v>1</v>
      </c>
      <c r="D33" s="44"/>
      <c r="E33" s="44"/>
    </row>
    <row r="34" spans="2:5" ht="96.75" customHeight="1" x14ac:dyDescent="0.25">
      <c r="B34" s="4" t="s">
        <v>216</v>
      </c>
      <c r="C34" s="4">
        <v>1</v>
      </c>
      <c r="D34" s="44"/>
      <c r="E34" s="44"/>
    </row>
    <row r="35" spans="2:5" ht="91.5" customHeight="1" x14ac:dyDescent="0.25">
      <c r="B35" s="4" t="s">
        <v>217</v>
      </c>
      <c r="C35" s="4">
        <v>1</v>
      </c>
      <c r="D35" s="44"/>
      <c r="E35" s="44"/>
    </row>
    <row r="36" spans="2:5" ht="157.5" x14ac:dyDescent="0.25">
      <c r="B36" s="4" t="s">
        <v>218</v>
      </c>
      <c r="C36" s="4"/>
      <c r="D36" s="44">
        <v>1</v>
      </c>
      <c r="E36" s="44"/>
    </row>
    <row r="37" spans="2:5" x14ac:dyDescent="0.25">
      <c r="B37" s="25" t="s">
        <v>197</v>
      </c>
      <c r="C37" s="47">
        <f>SUM(C33:C36)</f>
        <v>3</v>
      </c>
      <c r="D37" s="48">
        <f>SUM(D33:D36)</f>
        <v>1</v>
      </c>
      <c r="E37" s="48">
        <f>SUM(E33:E36)</f>
        <v>0</v>
      </c>
    </row>
    <row r="38" spans="2:5" x14ac:dyDescent="0.25">
      <c r="B38" s="82" t="s">
        <v>219</v>
      </c>
      <c r="C38" s="83"/>
      <c r="D38" s="83"/>
      <c r="E38" s="84"/>
    </row>
    <row r="39" spans="2:5" ht="212.25" customHeight="1" x14ac:dyDescent="0.25">
      <c r="B39" s="4" t="s">
        <v>220</v>
      </c>
      <c r="C39" s="44">
        <v>1</v>
      </c>
      <c r="D39" s="44"/>
      <c r="E39" s="44"/>
    </row>
    <row r="40" spans="2:5" ht="141.75" x14ac:dyDescent="0.25">
      <c r="B40" s="4" t="s">
        <v>221</v>
      </c>
      <c r="C40" s="44">
        <v>1</v>
      </c>
      <c r="D40" s="44"/>
      <c r="E40" s="44"/>
    </row>
    <row r="41" spans="2:5" ht="126" x14ac:dyDescent="0.25">
      <c r="B41" s="4" t="s">
        <v>222</v>
      </c>
      <c r="C41" s="44">
        <v>1</v>
      </c>
      <c r="D41" s="44"/>
      <c r="E41" s="44"/>
    </row>
    <row r="42" spans="2:5" ht="173.25" x14ac:dyDescent="0.25">
      <c r="B42" s="4" t="s">
        <v>223</v>
      </c>
      <c r="C42" s="44"/>
      <c r="D42" s="44">
        <v>1</v>
      </c>
      <c r="E42" s="44"/>
    </row>
    <row r="43" spans="2:5" x14ac:dyDescent="0.25">
      <c r="B43" s="25" t="s">
        <v>197</v>
      </c>
      <c r="C43" s="48">
        <f>SUM(C39:C42)</f>
        <v>3</v>
      </c>
      <c r="D43" s="48">
        <f>SUM(D39:D42)</f>
        <v>1</v>
      </c>
      <c r="E43" s="48">
        <f>SUM(E39:E42)</f>
        <v>0</v>
      </c>
    </row>
    <row r="44" spans="2:5" x14ac:dyDescent="0.25">
      <c r="B44" s="82" t="s">
        <v>224</v>
      </c>
      <c r="C44" s="83"/>
      <c r="D44" s="83"/>
      <c r="E44" s="84"/>
    </row>
    <row r="45" spans="2:5" ht="236.25" x14ac:dyDescent="0.25">
      <c r="B45" s="4" t="s">
        <v>225</v>
      </c>
      <c r="C45" s="44">
        <v>1</v>
      </c>
      <c r="D45" s="44"/>
      <c r="E45" s="44"/>
    </row>
    <row r="46" spans="2:5" ht="213.75" customHeight="1" x14ac:dyDescent="0.25">
      <c r="B46" s="4" t="s">
        <v>226</v>
      </c>
      <c r="C46" s="44">
        <v>1</v>
      </c>
      <c r="D46" s="44"/>
      <c r="E46" s="44"/>
    </row>
    <row r="47" spans="2:5" ht="189" x14ac:dyDescent="0.25">
      <c r="B47" s="4" t="s">
        <v>227</v>
      </c>
      <c r="C47" s="44">
        <v>1</v>
      </c>
      <c r="D47" s="44"/>
      <c r="E47" s="44"/>
    </row>
    <row r="48" spans="2:5" ht="110.25" x14ac:dyDescent="0.25">
      <c r="B48" s="12" t="s">
        <v>228</v>
      </c>
      <c r="C48" s="44"/>
      <c r="D48" s="44">
        <v>1</v>
      </c>
      <c r="E48" s="44"/>
    </row>
    <row r="49" spans="2:5" x14ac:dyDescent="0.25">
      <c r="B49" s="18" t="s">
        <v>197</v>
      </c>
      <c r="C49" s="46">
        <f>SUM(C45:C48)</f>
        <v>3</v>
      </c>
      <c r="D49" s="46">
        <f>SUM(D45:D48)</f>
        <v>1</v>
      </c>
      <c r="E49" s="46">
        <f>SUM(E45:E48)</f>
        <v>0</v>
      </c>
    </row>
    <row r="50" spans="2:5" x14ac:dyDescent="0.25">
      <c r="B50" s="82" t="s">
        <v>229</v>
      </c>
      <c r="C50" s="83"/>
      <c r="D50" s="83"/>
      <c r="E50" s="84"/>
    </row>
    <row r="51" spans="2:5" ht="31.5" x14ac:dyDescent="0.25">
      <c r="B51" s="4" t="s">
        <v>230</v>
      </c>
      <c r="C51" s="44">
        <v>1</v>
      </c>
      <c r="D51" s="44"/>
      <c r="E51" s="44"/>
    </row>
    <row r="52" spans="2:5" ht="47.25" x14ac:dyDescent="0.25">
      <c r="B52" s="4" t="s">
        <v>231</v>
      </c>
      <c r="C52" s="44">
        <v>1</v>
      </c>
      <c r="D52" s="44"/>
      <c r="E52" s="44"/>
    </row>
    <row r="53" spans="2:5" ht="31.5" x14ac:dyDescent="0.25">
      <c r="B53" s="4" t="s">
        <v>232</v>
      </c>
      <c r="C53" s="44">
        <v>1</v>
      </c>
      <c r="D53" s="44"/>
      <c r="E53" s="44"/>
    </row>
    <row r="54" spans="2:5" ht="31.5" x14ac:dyDescent="0.25">
      <c r="B54" s="4" t="s">
        <v>233</v>
      </c>
      <c r="C54" s="44">
        <v>1</v>
      </c>
      <c r="D54" s="44"/>
      <c r="E54" s="44"/>
    </row>
    <row r="55" spans="2:5" ht="47.25" x14ac:dyDescent="0.25">
      <c r="B55" s="4" t="s">
        <v>234</v>
      </c>
      <c r="C55" s="44">
        <v>1</v>
      </c>
      <c r="D55" s="44"/>
      <c r="E55" s="44"/>
    </row>
    <row r="56" spans="2:5" ht="31.5" x14ac:dyDescent="0.25">
      <c r="B56" s="4" t="s">
        <v>235</v>
      </c>
      <c r="C56" s="44">
        <v>1</v>
      </c>
      <c r="D56" s="44"/>
      <c r="E56" s="44"/>
    </row>
    <row r="57" spans="2:5" ht="31.5" x14ac:dyDescent="0.25">
      <c r="B57" s="4" t="s">
        <v>236</v>
      </c>
      <c r="C57" s="44">
        <v>1</v>
      </c>
      <c r="D57" s="44"/>
      <c r="E57" s="44"/>
    </row>
    <row r="58" spans="2:5" ht="31.5" x14ac:dyDescent="0.25">
      <c r="B58" s="4" t="s">
        <v>237</v>
      </c>
      <c r="C58" s="44">
        <v>1</v>
      </c>
      <c r="D58" s="44"/>
      <c r="E58" s="44"/>
    </row>
    <row r="59" spans="2:5" ht="47.25" x14ac:dyDescent="0.25">
      <c r="B59" s="18" t="s">
        <v>238</v>
      </c>
      <c r="C59" s="49">
        <f>SUM(C12,C18,C25,C31,C37,C43,C49,C51:C58)</f>
        <v>33</v>
      </c>
      <c r="D59" s="46">
        <f>SUM(D12,D18,D25,D31,D37,D43,D49,D51:D58)</f>
        <v>3</v>
      </c>
      <c r="E59" s="46">
        <f>SUM(E12,E18,E25,E31,E37,E43,E49,E51:E58)</f>
        <v>0</v>
      </c>
    </row>
    <row r="60" spans="2:5" x14ac:dyDescent="0.25">
      <c r="B60" s="18" t="s">
        <v>239</v>
      </c>
      <c r="C60" s="50">
        <f>AVERAGE(C59)/36 * 100%</f>
        <v>0.91666666666666663</v>
      </c>
      <c r="D60" s="51">
        <f>AVERAGE(D59)/36 * 100%</f>
        <v>8.3333333333333329E-2</v>
      </c>
      <c r="E60" s="51">
        <f>AVERAGE(E59)/36 * 100%</f>
        <v>0</v>
      </c>
    </row>
    <row r="63" spans="2:5" x14ac:dyDescent="0.25">
      <c r="B63" s="21" t="s">
        <v>15</v>
      </c>
      <c r="C63" s="19" t="s">
        <v>4</v>
      </c>
      <c r="D63" s="19" t="s">
        <v>5</v>
      </c>
      <c r="E63" s="19" t="s">
        <v>6</v>
      </c>
    </row>
    <row r="64" spans="2:5" x14ac:dyDescent="0.25">
      <c r="B64" s="20">
        <v>1</v>
      </c>
      <c r="C64" s="52">
        <v>2</v>
      </c>
      <c r="D64" s="53">
        <v>3</v>
      </c>
      <c r="E64" s="53">
        <v>4</v>
      </c>
    </row>
    <row r="65" spans="2:5" x14ac:dyDescent="0.25">
      <c r="B65" s="82" t="s">
        <v>193</v>
      </c>
      <c r="C65" s="83"/>
      <c r="D65" s="83"/>
      <c r="E65" s="84"/>
    </row>
    <row r="66" spans="2:5" x14ac:dyDescent="0.25">
      <c r="B66" s="4" t="s">
        <v>240</v>
      </c>
      <c r="C66" s="4">
        <v>1</v>
      </c>
      <c r="D66" s="44"/>
      <c r="E66" s="44"/>
    </row>
    <row r="67" spans="2:5" ht="31.5" x14ac:dyDescent="0.25">
      <c r="B67" s="4" t="s">
        <v>241</v>
      </c>
      <c r="C67" s="4">
        <v>1</v>
      </c>
      <c r="D67" s="44"/>
      <c r="E67" s="44"/>
    </row>
    <row r="68" spans="2:5" ht="31.5" x14ac:dyDescent="0.25">
      <c r="B68" s="4" t="s">
        <v>242</v>
      </c>
      <c r="C68" s="4">
        <v>1</v>
      </c>
      <c r="D68" s="44"/>
      <c r="E68" s="44"/>
    </row>
    <row r="69" spans="2:5" ht="31.5" x14ac:dyDescent="0.25">
      <c r="B69" s="4" t="s">
        <v>243</v>
      </c>
      <c r="C69" s="4">
        <v>1</v>
      </c>
      <c r="D69" s="44"/>
      <c r="E69" s="44"/>
    </row>
    <row r="70" spans="2:5" x14ac:dyDescent="0.25">
      <c r="B70" s="18" t="s">
        <v>197</v>
      </c>
      <c r="C70" s="45">
        <f>SUM(C66:C69)</f>
        <v>4</v>
      </c>
      <c r="D70" s="46">
        <f>SUM(D66:D69)</f>
        <v>0</v>
      </c>
      <c r="E70" s="46">
        <f>SUM(E66:E69)</f>
        <v>0</v>
      </c>
    </row>
    <row r="71" spans="2:5" x14ac:dyDescent="0.25">
      <c r="B71" s="82" t="s">
        <v>198</v>
      </c>
      <c r="C71" s="83"/>
      <c r="D71" s="83"/>
      <c r="E71" s="84"/>
    </row>
    <row r="72" spans="2:5" ht="47.25" x14ac:dyDescent="0.25">
      <c r="B72" s="4" t="s">
        <v>244</v>
      </c>
      <c r="C72" s="4">
        <v>1</v>
      </c>
      <c r="D72" s="44"/>
      <c r="E72" s="44"/>
    </row>
    <row r="73" spans="2:5" ht="31.5" x14ac:dyDescent="0.25">
      <c r="B73" s="4" t="s">
        <v>245</v>
      </c>
      <c r="C73" s="4">
        <v>1</v>
      </c>
      <c r="D73" s="44"/>
      <c r="E73" s="44"/>
    </row>
    <row r="74" spans="2:5" x14ac:dyDescent="0.25">
      <c r="B74" s="4" t="s">
        <v>246</v>
      </c>
      <c r="C74" s="4">
        <v>1</v>
      </c>
      <c r="D74" s="44"/>
      <c r="E74" s="44"/>
    </row>
    <row r="75" spans="2:5" ht="31.5" x14ac:dyDescent="0.25">
      <c r="B75" s="4" t="s">
        <v>247</v>
      </c>
      <c r="C75" s="4">
        <v>1</v>
      </c>
      <c r="D75" s="44"/>
      <c r="E75" s="44"/>
    </row>
    <row r="76" spans="2:5" ht="47.25" x14ac:dyDescent="0.25">
      <c r="B76" s="4" t="s">
        <v>248</v>
      </c>
      <c r="C76" s="4">
        <v>1</v>
      </c>
      <c r="D76" s="44"/>
      <c r="E76" s="44"/>
    </row>
    <row r="77" spans="2:5" x14ac:dyDescent="0.25">
      <c r="B77" s="18" t="s">
        <v>197</v>
      </c>
      <c r="C77" s="45">
        <f>SUM(C72:C76)</f>
        <v>5</v>
      </c>
      <c r="D77" s="46">
        <f>SUM(D72:D76)</f>
        <v>0</v>
      </c>
      <c r="E77" s="46">
        <f>SUM(E72:E76)</f>
        <v>0</v>
      </c>
    </row>
    <row r="78" spans="2:5" x14ac:dyDescent="0.25">
      <c r="B78" s="82" t="s">
        <v>203</v>
      </c>
      <c r="C78" s="83"/>
      <c r="D78" s="83"/>
      <c r="E78" s="84"/>
    </row>
    <row r="79" spans="2:5" ht="31.5" x14ac:dyDescent="0.25">
      <c r="B79" s="4" t="s">
        <v>249</v>
      </c>
      <c r="C79" s="4">
        <v>1</v>
      </c>
      <c r="D79" s="44"/>
      <c r="E79" s="44"/>
    </row>
    <row r="80" spans="2:5" ht="31.5" x14ac:dyDescent="0.25">
      <c r="B80" s="4" t="s">
        <v>250</v>
      </c>
      <c r="C80" s="4">
        <v>1</v>
      </c>
      <c r="D80" s="44"/>
      <c r="E80" s="44"/>
    </row>
    <row r="81" spans="2:5" ht="63" x14ac:dyDescent="0.25">
      <c r="B81" s="22" t="s">
        <v>251</v>
      </c>
      <c r="C81" s="4">
        <v>1</v>
      </c>
      <c r="D81" s="44"/>
      <c r="E81" s="44"/>
    </row>
    <row r="82" spans="2:5" ht="31.5" x14ac:dyDescent="0.25">
      <c r="B82" s="4" t="s">
        <v>252</v>
      </c>
      <c r="C82" s="4">
        <v>1</v>
      </c>
      <c r="D82" s="44"/>
      <c r="E82" s="44"/>
    </row>
    <row r="83" spans="2:5" ht="47.25" x14ac:dyDescent="0.25">
      <c r="B83" s="4" t="s">
        <v>253</v>
      </c>
      <c r="C83" s="4">
        <v>1</v>
      </c>
      <c r="D83" s="44"/>
      <c r="E83" s="44"/>
    </row>
    <row r="84" spans="2:5" ht="47.25" x14ac:dyDescent="0.25">
      <c r="B84" s="4" t="s">
        <v>254</v>
      </c>
      <c r="C84" s="4">
        <v>1</v>
      </c>
      <c r="D84" s="44"/>
      <c r="E84" s="44"/>
    </row>
    <row r="85" spans="2:5" ht="47.25" x14ac:dyDescent="0.25">
      <c r="B85" s="22" t="s">
        <v>255</v>
      </c>
      <c r="C85" s="4">
        <v>1</v>
      </c>
      <c r="D85" s="44"/>
      <c r="E85" s="44"/>
    </row>
    <row r="86" spans="2:5" ht="31.5" x14ac:dyDescent="0.25">
      <c r="B86" s="4" t="s">
        <v>256</v>
      </c>
      <c r="C86" s="4">
        <v>1</v>
      </c>
      <c r="D86" s="44"/>
      <c r="E86" s="44"/>
    </row>
    <row r="87" spans="2:5" x14ac:dyDescent="0.25">
      <c r="B87" s="18" t="s">
        <v>197</v>
      </c>
      <c r="C87" s="45">
        <f>SUM(C79:C86)</f>
        <v>8</v>
      </c>
      <c r="D87" s="46">
        <f>SUM(D79:D86)</f>
        <v>0</v>
      </c>
      <c r="E87" s="46">
        <f>SUM(E79:E86)</f>
        <v>0</v>
      </c>
    </row>
    <row r="88" spans="2:5" x14ac:dyDescent="0.25">
      <c r="B88" s="82" t="s">
        <v>209</v>
      </c>
      <c r="C88" s="83"/>
      <c r="D88" s="83"/>
      <c r="E88" s="84"/>
    </row>
    <row r="89" spans="2:5" ht="31.5" x14ac:dyDescent="0.25">
      <c r="B89" s="4" t="s">
        <v>257</v>
      </c>
      <c r="C89" s="4">
        <v>1</v>
      </c>
      <c r="D89" s="44"/>
      <c r="E89" s="44"/>
    </row>
    <row r="90" spans="2:5" ht="63" x14ac:dyDescent="0.25">
      <c r="B90" s="22" t="s">
        <v>258</v>
      </c>
      <c r="C90" s="4">
        <v>1</v>
      </c>
      <c r="D90" s="44"/>
      <c r="E90" s="44"/>
    </row>
    <row r="91" spans="2:5" ht="31.5" x14ac:dyDescent="0.25">
      <c r="B91" s="4" t="s">
        <v>259</v>
      </c>
      <c r="C91" s="4">
        <v>1</v>
      </c>
      <c r="D91" s="44"/>
      <c r="E91" s="44"/>
    </row>
    <row r="92" spans="2:5" ht="47.25" x14ac:dyDescent="0.25">
      <c r="B92" s="4" t="s">
        <v>260</v>
      </c>
      <c r="C92" s="4">
        <v>1</v>
      </c>
      <c r="D92" s="44"/>
      <c r="E92" s="44"/>
    </row>
    <row r="93" spans="2:5" ht="69.75" customHeight="1" x14ac:dyDescent="0.25">
      <c r="B93" s="22" t="s">
        <v>261</v>
      </c>
      <c r="C93" s="4">
        <v>1</v>
      </c>
      <c r="D93" s="44"/>
      <c r="E93" s="44"/>
    </row>
    <row r="94" spans="2:5" x14ac:dyDescent="0.25">
      <c r="B94" s="18" t="s">
        <v>197</v>
      </c>
      <c r="C94" s="45">
        <f>SUM(C89:C93)</f>
        <v>5</v>
      </c>
      <c r="D94" s="46">
        <f>SUM(D89:D93)</f>
        <v>0</v>
      </c>
      <c r="E94" s="46">
        <f>SUM(E89:E93)</f>
        <v>0</v>
      </c>
    </row>
    <row r="95" spans="2:5" x14ac:dyDescent="0.25">
      <c r="B95" s="82" t="s">
        <v>214</v>
      </c>
      <c r="C95" s="83"/>
      <c r="D95" s="83"/>
      <c r="E95" s="84"/>
    </row>
    <row r="96" spans="2:5" ht="47.25" x14ac:dyDescent="0.25">
      <c r="B96" s="4" t="s">
        <v>262</v>
      </c>
      <c r="C96" s="4">
        <v>1</v>
      </c>
      <c r="D96" s="44"/>
      <c r="E96" s="44"/>
    </row>
    <row r="97" spans="2:5" ht="31.5" x14ac:dyDescent="0.25">
      <c r="B97" s="4" t="s">
        <v>263</v>
      </c>
      <c r="C97" s="4">
        <v>1</v>
      </c>
      <c r="D97" s="44"/>
      <c r="E97" s="44"/>
    </row>
    <row r="98" spans="2:5" ht="31.5" x14ac:dyDescent="0.25">
      <c r="B98" s="4" t="s">
        <v>264</v>
      </c>
      <c r="C98" s="4">
        <v>1</v>
      </c>
      <c r="D98" s="44"/>
      <c r="E98" s="44"/>
    </row>
    <row r="99" spans="2:5" ht="47.25" x14ac:dyDescent="0.25">
      <c r="B99" s="4" t="s">
        <v>265</v>
      </c>
      <c r="C99" s="4">
        <v>1</v>
      </c>
      <c r="D99" s="44"/>
      <c r="E99" s="44"/>
    </row>
    <row r="100" spans="2:5" ht="63" x14ac:dyDescent="0.25">
      <c r="B100" s="4" t="s">
        <v>266</v>
      </c>
      <c r="C100" s="4">
        <v>1</v>
      </c>
      <c r="D100" s="44"/>
      <c r="E100" s="44"/>
    </row>
    <row r="101" spans="2:5" ht="31.5" x14ac:dyDescent="0.25">
      <c r="B101" s="4" t="s">
        <v>267</v>
      </c>
      <c r="C101" s="4">
        <v>1</v>
      </c>
      <c r="D101" s="44"/>
      <c r="E101" s="44"/>
    </row>
    <row r="102" spans="2:5" ht="78.75" x14ac:dyDescent="0.25">
      <c r="B102" s="22" t="s">
        <v>268</v>
      </c>
      <c r="C102" s="4">
        <v>1</v>
      </c>
      <c r="D102" s="44"/>
      <c r="E102" s="44"/>
    </row>
    <row r="103" spans="2:5" x14ac:dyDescent="0.25">
      <c r="B103" s="18" t="s">
        <v>197</v>
      </c>
      <c r="C103" s="45">
        <f>SUM(C96:C102)</f>
        <v>7</v>
      </c>
      <c r="D103" s="46">
        <f>SUM(D96:D102)</f>
        <v>0</v>
      </c>
      <c r="E103" s="46">
        <f>SUM(E96:E102)</f>
        <v>0</v>
      </c>
    </row>
    <row r="104" spans="2:5" x14ac:dyDescent="0.25">
      <c r="B104" s="82" t="s">
        <v>219</v>
      </c>
      <c r="C104" s="83"/>
      <c r="D104" s="83"/>
      <c r="E104" s="84"/>
    </row>
    <row r="105" spans="2:5" ht="31.5" x14ac:dyDescent="0.25">
      <c r="B105" s="4" t="s">
        <v>269</v>
      </c>
      <c r="C105" s="4">
        <v>1</v>
      </c>
      <c r="D105" s="44"/>
      <c r="E105" s="44"/>
    </row>
    <row r="106" spans="2:5" ht="31.5" x14ac:dyDescent="0.25">
      <c r="B106" s="4" t="s">
        <v>270</v>
      </c>
      <c r="C106" s="4"/>
      <c r="D106" s="44">
        <v>1</v>
      </c>
      <c r="E106" s="44"/>
    </row>
    <row r="107" spans="2:5" ht="78.75" x14ac:dyDescent="0.25">
      <c r="B107" s="4" t="s">
        <v>271</v>
      </c>
      <c r="C107" s="4">
        <v>1</v>
      </c>
      <c r="D107" s="44"/>
      <c r="E107" s="44"/>
    </row>
    <row r="108" spans="2:5" ht="63" x14ac:dyDescent="0.25">
      <c r="B108" s="22" t="s">
        <v>272</v>
      </c>
      <c r="C108" s="4">
        <v>1</v>
      </c>
      <c r="D108" s="44"/>
      <c r="E108" s="44"/>
    </row>
    <row r="109" spans="2:5" ht="47.25" x14ac:dyDescent="0.25">
      <c r="B109" s="22" t="s">
        <v>273</v>
      </c>
      <c r="C109" s="4">
        <v>1</v>
      </c>
      <c r="D109" s="44"/>
      <c r="E109" s="44"/>
    </row>
    <row r="110" spans="2:5" ht="31.5" x14ac:dyDescent="0.25">
      <c r="B110" s="4" t="s">
        <v>274</v>
      </c>
      <c r="C110" s="4">
        <v>1</v>
      </c>
      <c r="D110" s="44"/>
      <c r="E110" s="44"/>
    </row>
    <row r="111" spans="2:5" ht="47.25" x14ac:dyDescent="0.25">
      <c r="B111" s="4" t="s">
        <v>275</v>
      </c>
      <c r="C111" s="4">
        <v>1</v>
      </c>
      <c r="D111" s="44"/>
      <c r="E111" s="44"/>
    </row>
    <row r="112" spans="2:5" x14ac:dyDescent="0.25">
      <c r="B112" s="18" t="s">
        <v>197</v>
      </c>
      <c r="C112" s="45">
        <f>SUM(C105:C111)</f>
        <v>6</v>
      </c>
      <c r="D112" s="46">
        <f>SUM(D105:D111)</f>
        <v>1</v>
      </c>
      <c r="E112" s="46">
        <f>SUM(E105:E111)</f>
        <v>0</v>
      </c>
    </row>
    <row r="113" spans="2:5" x14ac:dyDescent="0.25">
      <c r="B113" s="82" t="s">
        <v>224</v>
      </c>
      <c r="C113" s="83"/>
      <c r="D113" s="83"/>
      <c r="E113" s="84"/>
    </row>
    <row r="114" spans="2:5" ht="31.5" x14ac:dyDescent="0.25">
      <c r="B114" s="4" t="s">
        <v>276</v>
      </c>
      <c r="C114" s="4">
        <v>1</v>
      </c>
      <c r="D114" s="44"/>
      <c r="E114" s="44"/>
    </row>
    <row r="115" spans="2:5" ht="47.25" x14ac:dyDescent="0.25">
      <c r="B115" s="4" t="s">
        <v>277</v>
      </c>
      <c r="C115" s="4">
        <v>1</v>
      </c>
      <c r="D115" s="44"/>
      <c r="E115" s="44"/>
    </row>
    <row r="116" spans="2:5" ht="47.25" x14ac:dyDescent="0.25">
      <c r="B116" s="4" t="s">
        <v>278</v>
      </c>
      <c r="C116" s="4">
        <v>1</v>
      </c>
      <c r="D116" s="44"/>
      <c r="E116" s="44"/>
    </row>
    <row r="117" spans="2:5" ht="31.5" x14ac:dyDescent="0.25">
      <c r="B117" s="4" t="s">
        <v>279</v>
      </c>
      <c r="C117" s="4">
        <v>1</v>
      </c>
      <c r="D117" s="44"/>
      <c r="E117" s="44"/>
    </row>
    <row r="118" spans="2:5" ht="47.25" x14ac:dyDescent="0.25">
      <c r="B118" s="22" t="s">
        <v>280</v>
      </c>
      <c r="C118" s="4">
        <v>1</v>
      </c>
      <c r="D118" s="44"/>
      <c r="E118" s="44"/>
    </row>
    <row r="119" spans="2:5" ht="63" x14ac:dyDescent="0.25">
      <c r="B119" s="22" t="s">
        <v>281</v>
      </c>
      <c r="C119" s="4">
        <v>1</v>
      </c>
      <c r="D119" s="44"/>
      <c r="E119" s="44"/>
    </row>
    <row r="120" spans="2:5" x14ac:dyDescent="0.25">
      <c r="B120" s="4" t="s">
        <v>282</v>
      </c>
      <c r="C120" s="4">
        <v>1</v>
      </c>
      <c r="D120" s="44"/>
      <c r="E120" s="44"/>
    </row>
    <row r="121" spans="2:5" ht="71.25" customHeight="1" x14ac:dyDescent="0.25">
      <c r="B121" s="22" t="s">
        <v>283</v>
      </c>
      <c r="C121" s="4">
        <v>1</v>
      </c>
      <c r="D121" s="44"/>
      <c r="E121" s="44"/>
    </row>
    <row r="122" spans="2:5" ht="63" x14ac:dyDescent="0.25">
      <c r="B122" s="22" t="s">
        <v>284</v>
      </c>
      <c r="C122" s="4">
        <v>1</v>
      </c>
      <c r="D122" s="44"/>
      <c r="E122" s="44"/>
    </row>
    <row r="123" spans="2:5" x14ac:dyDescent="0.25">
      <c r="B123" s="18" t="s">
        <v>197</v>
      </c>
      <c r="C123" s="45">
        <f>SUM(C114:C122)</f>
        <v>9</v>
      </c>
      <c r="D123" s="46">
        <f>SUM(D114:D122)</f>
        <v>0</v>
      </c>
      <c r="E123" s="46">
        <f>SUM(E114:E122)</f>
        <v>0</v>
      </c>
    </row>
    <row r="124" spans="2:5" x14ac:dyDescent="0.25">
      <c r="B124" s="82" t="s">
        <v>229</v>
      </c>
      <c r="C124" s="83"/>
      <c r="D124" s="83"/>
      <c r="E124" s="84"/>
    </row>
    <row r="125" spans="2:5" ht="31.5" x14ac:dyDescent="0.25">
      <c r="B125" s="4" t="s">
        <v>285</v>
      </c>
      <c r="C125" s="4">
        <v>1</v>
      </c>
      <c r="D125" s="44"/>
      <c r="E125" s="44"/>
    </row>
    <row r="126" spans="2:5" ht="31.5" x14ac:dyDescent="0.25">
      <c r="B126" s="4" t="s">
        <v>286</v>
      </c>
      <c r="C126" s="4">
        <v>1</v>
      </c>
      <c r="D126" s="44"/>
      <c r="E126" s="44"/>
    </row>
    <row r="127" spans="2:5" ht="31.5" x14ac:dyDescent="0.25">
      <c r="B127" s="4" t="s">
        <v>287</v>
      </c>
      <c r="C127" s="4">
        <v>1</v>
      </c>
      <c r="D127" s="44"/>
      <c r="E127" s="44"/>
    </row>
    <row r="128" spans="2:5" ht="31.5" x14ac:dyDescent="0.25">
      <c r="B128" s="4" t="s">
        <v>288</v>
      </c>
      <c r="C128" s="4">
        <v>1</v>
      </c>
      <c r="D128" s="44"/>
      <c r="E128" s="44"/>
    </row>
    <row r="129" spans="2:5" ht="31.5" x14ac:dyDescent="0.25">
      <c r="B129" s="4" t="s">
        <v>289</v>
      </c>
      <c r="C129" s="4">
        <v>1</v>
      </c>
      <c r="D129" s="44"/>
      <c r="E129" s="44"/>
    </row>
    <row r="130" spans="2:5" ht="47.25" x14ac:dyDescent="0.25">
      <c r="B130" s="17" t="s">
        <v>290</v>
      </c>
      <c r="C130" s="27">
        <f>SUM(C70,C77,C87,C94,C103,C112,C123,C125,C126:C129)</f>
        <v>49</v>
      </c>
      <c r="D130" s="27">
        <f t="shared" ref="D130:E130" si="0">SUM(D70,D77,D87,D94,D103,D112,D123,D125,D126:D129)</f>
        <v>1</v>
      </c>
      <c r="E130" s="27">
        <f t="shared" si="0"/>
        <v>0</v>
      </c>
    </row>
    <row r="131" spans="2:5" x14ac:dyDescent="0.25">
      <c r="B131" s="17" t="s">
        <v>291</v>
      </c>
      <c r="C131" s="35">
        <f>AVERAGE(C130)/50 * 100%</f>
        <v>0.98</v>
      </c>
      <c r="D131" s="35">
        <f t="shared" ref="D131" si="1">AVERAGE(D130)/50 * 100%</f>
        <v>0.02</v>
      </c>
      <c r="E131" s="35">
        <f>AVERAGE(E130)/50 * 100%</f>
        <v>0</v>
      </c>
    </row>
    <row r="134" spans="2:5" x14ac:dyDescent="0.25">
      <c r="B134" s="21" t="s">
        <v>16</v>
      </c>
      <c r="C134" s="20" t="s">
        <v>4</v>
      </c>
      <c r="D134" s="20" t="s">
        <v>5</v>
      </c>
      <c r="E134" s="20" t="s">
        <v>6</v>
      </c>
    </row>
    <row r="135" spans="2:5" x14ac:dyDescent="0.25">
      <c r="B135" s="26">
        <v>1</v>
      </c>
      <c r="C135" s="54">
        <v>2</v>
      </c>
      <c r="D135" s="55">
        <v>3</v>
      </c>
      <c r="E135" s="55">
        <v>4</v>
      </c>
    </row>
    <row r="136" spans="2:5" x14ac:dyDescent="0.25">
      <c r="B136" s="88" t="s">
        <v>193</v>
      </c>
      <c r="C136" s="88"/>
      <c r="D136" s="88"/>
      <c r="E136" s="88"/>
    </row>
    <row r="137" spans="2:5" ht="78.75" x14ac:dyDescent="0.25">
      <c r="B137" s="22" t="s">
        <v>292</v>
      </c>
      <c r="C137" s="4">
        <v>1</v>
      </c>
      <c r="D137" s="4"/>
      <c r="E137" s="4"/>
    </row>
    <row r="138" spans="2:5" ht="78.75" x14ac:dyDescent="0.25">
      <c r="B138" s="22" t="s">
        <v>293</v>
      </c>
      <c r="C138" s="4">
        <v>1</v>
      </c>
      <c r="D138" s="4"/>
      <c r="E138" s="4"/>
    </row>
    <row r="139" spans="2:5" ht="94.5" x14ac:dyDescent="0.25">
      <c r="B139" s="22" t="s">
        <v>294</v>
      </c>
      <c r="C139" s="4">
        <v>1</v>
      </c>
      <c r="D139" s="4"/>
      <c r="E139" s="4"/>
    </row>
    <row r="140" spans="2:5" x14ac:dyDescent="0.25">
      <c r="B140" s="18" t="s">
        <v>197</v>
      </c>
      <c r="C140" s="45">
        <f>SUM(C137:C139)</f>
        <v>3</v>
      </c>
      <c r="D140" s="45">
        <f t="shared" ref="D140:E140" si="2">SUM(D137:D139)</f>
        <v>0</v>
      </c>
      <c r="E140" s="45">
        <f t="shared" si="2"/>
        <v>0</v>
      </c>
    </row>
    <row r="141" spans="2:5" x14ac:dyDescent="0.25">
      <c r="B141" s="88" t="s">
        <v>198</v>
      </c>
      <c r="C141" s="88"/>
      <c r="D141" s="88"/>
      <c r="E141" s="88"/>
    </row>
    <row r="142" spans="2:5" ht="346.5" x14ac:dyDescent="0.25">
      <c r="B142" s="4" t="s">
        <v>295</v>
      </c>
      <c r="C142" s="4">
        <v>1</v>
      </c>
      <c r="D142" s="4"/>
      <c r="E142" s="4"/>
    </row>
    <row r="143" spans="2:5" ht="393.75" x14ac:dyDescent="0.25">
      <c r="B143" s="4" t="s">
        <v>296</v>
      </c>
      <c r="C143" s="4">
        <v>1</v>
      </c>
      <c r="D143" s="4"/>
      <c r="E143" s="4"/>
    </row>
    <row r="144" spans="2:5" x14ac:dyDescent="0.25">
      <c r="B144" s="18" t="s">
        <v>197</v>
      </c>
      <c r="C144" s="45">
        <f>SUM(C142:C143)</f>
        <v>2</v>
      </c>
      <c r="D144" s="45">
        <f t="shared" ref="D144:E144" si="3">SUM(D142:D143)</f>
        <v>0</v>
      </c>
      <c r="E144" s="45">
        <f t="shared" si="3"/>
        <v>0</v>
      </c>
    </row>
    <row r="145" spans="2:5" x14ac:dyDescent="0.25">
      <c r="B145" s="88" t="s">
        <v>203</v>
      </c>
      <c r="C145" s="88"/>
      <c r="D145" s="88"/>
      <c r="E145" s="88"/>
    </row>
    <row r="146" spans="2:5" ht="94.5" x14ac:dyDescent="0.25">
      <c r="B146" s="4" t="s">
        <v>297</v>
      </c>
      <c r="C146" s="4">
        <v>1</v>
      </c>
      <c r="D146" s="4"/>
      <c r="E146" s="4"/>
    </row>
    <row r="147" spans="2:5" ht="63" x14ac:dyDescent="0.25">
      <c r="B147" s="4" t="s">
        <v>298</v>
      </c>
      <c r="C147" s="4">
        <v>1</v>
      </c>
      <c r="D147" s="4"/>
      <c r="E147" s="4"/>
    </row>
    <row r="148" spans="2:5" ht="47.25" x14ac:dyDescent="0.25">
      <c r="B148" s="4" t="s">
        <v>299</v>
      </c>
      <c r="C148" s="4">
        <v>1</v>
      </c>
      <c r="D148" s="4"/>
      <c r="E148" s="4"/>
    </row>
    <row r="149" spans="2:5" ht="47.25" x14ac:dyDescent="0.25">
      <c r="B149" s="4" t="s">
        <v>300</v>
      </c>
      <c r="C149" s="4">
        <v>1</v>
      </c>
      <c r="D149" s="4"/>
      <c r="E149" s="4"/>
    </row>
    <row r="150" spans="2:5" ht="204.75" x14ac:dyDescent="0.25">
      <c r="B150" s="4" t="s">
        <v>301</v>
      </c>
      <c r="C150" s="4">
        <v>1</v>
      </c>
      <c r="D150" s="4"/>
      <c r="E150" s="4"/>
    </row>
    <row r="151" spans="2:5" x14ac:dyDescent="0.25">
      <c r="B151" s="18" t="s">
        <v>197</v>
      </c>
      <c r="C151" s="45">
        <f>SUM(C146:C150)</f>
        <v>5</v>
      </c>
      <c r="D151" s="45">
        <f t="shared" ref="D151:E151" si="4">SUM(D146:D150)</f>
        <v>0</v>
      </c>
      <c r="E151" s="45">
        <f t="shared" si="4"/>
        <v>0</v>
      </c>
    </row>
    <row r="152" spans="2:5" x14ac:dyDescent="0.25">
      <c r="B152" s="88" t="s">
        <v>209</v>
      </c>
      <c r="C152" s="88"/>
      <c r="D152" s="88"/>
      <c r="E152" s="88"/>
    </row>
    <row r="153" spans="2:5" ht="78.75" x14ac:dyDescent="0.25">
      <c r="B153" s="4" t="s">
        <v>302</v>
      </c>
      <c r="C153" s="4">
        <v>1</v>
      </c>
      <c r="D153" s="4"/>
      <c r="E153" s="4"/>
    </row>
    <row r="154" spans="2:5" ht="78.75" x14ac:dyDescent="0.25">
      <c r="B154" s="12" t="s">
        <v>303</v>
      </c>
      <c r="C154" s="4">
        <v>1</v>
      </c>
      <c r="D154" s="4"/>
      <c r="E154" s="4"/>
    </row>
    <row r="155" spans="2:5" ht="189" x14ac:dyDescent="0.25">
      <c r="B155" s="4" t="s">
        <v>304</v>
      </c>
      <c r="C155" s="4">
        <v>1</v>
      </c>
      <c r="D155" s="4"/>
      <c r="E155" s="4"/>
    </row>
    <row r="156" spans="2:5" ht="173.25" x14ac:dyDescent="0.25">
      <c r="B156" s="4" t="s">
        <v>305</v>
      </c>
      <c r="C156" s="4">
        <v>1</v>
      </c>
      <c r="D156" s="4"/>
      <c r="E156" s="4"/>
    </row>
    <row r="157" spans="2:5" ht="47.25" x14ac:dyDescent="0.25">
      <c r="B157" s="4" t="s">
        <v>306</v>
      </c>
      <c r="C157" s="4">
        <v>1</v>
      </c>
      <c r="D157" s="4"/>
      <c r="E157" s="4"/>
    </row>
    <row r="158" spans="2:5" ht="252" x14ac:dyDescent="0.25">
      <c r="B158" s="4" t="s">
        <v>307</v>
      </c>
      <c r="C158" s="4">
        <v>1</v>
      </c>
      <c r="D158" s="4"/>
      <c r="E158" s="4"/>
    </row>
    <row r="159" spans="2:5" x14ac:dyDescent="0.25">
      <c r="B159" s="18" t="s">
        <v>197</v>
      </c>
      <c r="C159" s="45">
        <f>SUM(C153:C158)</f>
        <v>6</v>
      </c>
      <c r="D159" s="45">
        <f>SUM(D153:D158)</f>
        <v>0</v>
      </c>
      <c r="E159" s="45">
        <f t="shared" ref="E159" si="5">SUM(E153:E158)</f>
        <v>0</v>
      </c>
    </row>
    <row r="160" spans="2:5" x14ac:dyDescent="0.25">
      <c r="B160" s="88" t="s">
        <v>214</v>
      </c>
      <c r="C160" s="88"/>
      <c r="D160" s="88"/>
      <c r="E160" s="88"/>
    </row>
    <row r="161" spans="2:5" ht="141.75" x14ac:dyDescent="0.25">
      <c r="B161" s="4" t="s">
        <v>308</v>
      </c>
      <c r="C161" s="4">
        <v>1</v>
      </c>
      <c r="D161" s="4"/>
      <c r="E161" s="4"/>
    </row>
    <row r="162" spans="2:5" ht="126" x14ac:dyDescent="0.25">
      <c r="B162" s="4" t="s">
        <v>309</v>
      </c>
      <c r="C162" s="4">
        <v>1</v>
      </c>
      <c r="D162" s="4"/>
      <c r="E162" s="4"/>
    </row>
    <row r="163" spans="2:5" ht="189" x14ac:dyDescent="0.25">
      <c r="B163" s="4" t="s">
        <v>310</v>
      </c>
      <c r="C163" s="4">
        <v>1</v>
      </c>
      <c r="D163" s="4"/>
      <c r="E163" s="4"/>
    </row>
    <row r="164" spans="2:5" ht="236.25" x14ac:dyDescent="0.25">
      <c r="B164" s="4" t="s">
        <v>311</v>
      </c>
      <c r="C164" s="4">
        <v>1</v>
      </c>
      <c r="D164" s="4"/>
      <c r="E164" s="4"/>
    </row>
    <row r="165" spans="2:5" ht="173.25" x14ac:dyDescent="0.25">
      <c r="B165" s="4" t="s">
        <v>312</v>
      </c>
      <c r="C165" s="4">
        <v>1</v>
      </c>
      <c r="D165" s="4"/>
      <c r="E165" s="4"/>
    </row>
    <row r="166" spans="2:5" ht="236.25" x14ac:dyDescent="0.25">
      <c r="B166" s="4" t="s">
        <v>313</v>
      </c>
      <c r="C166" s="4">
        <v>1</v>
      </c>
      <c r="D166" s="4"/>
      <c r="E166" s="4"/>
    </row>
    <row r="167" spans="2:5" x14ac:dyDescent="0.25">
      <c r="B167" s="18" t="s">
        <v>197</v>
      </c>
      <c r="C167" s="45">
        <f>SUM(C161:C166)</f>
        <v>6</v>
      </c>
      <c r="D167" s="45">
        <f t="shared" ref="D167:E167" si="6">SUM(D161:D166)</f>
        <v>0</v>
      </c>
      <c r="E167" s="45">
        <f t="shared" si="6"/>
        <v>0</v>
      </c>
    </row>
    <row r="168" spans="2:5" x14ac:dyDescent="0.25">
      <c r="B168" s="88" t="s">
        <v>219</v>
      </c>
      <c r="C168" s="88"/>
      <c r="D168" s="88"/>
      <c r="E168" s="88"/>
    </row>
    <row r="169" spans="2:5" ht="173.25" x14ac:dyDescent="0.25">
      <c r="B169" s="4" t="s">
        <v>314</v>
      </c>
      <c r="C169" s="4">
        <v>1</v>
      </c>
      <c r="D169" s="4"/>
      <c r="E169" s="4"/>
    </row>
    <row r="170" spans="2:5" ht="94.5" x14ac:dyDescent="0.25">
      <c r="B170" s="12" t="s">
        <v>315</v>
      </c>
      <c r="C170" s="4">
        <v>1</v>
      </c>
      <c r="D170" s="4"/>
      <c r="E170" s="4"/>
    </row>
    <row r="171" spans="2:5" ht="189" x14ac:dyDescent="0.25">
      <c r="B171" s="4" t="s">
        <v>316</v>
      </c>
      <c r="C171" s="4">
        <v>1</v>
      </c>
      <c r="D171" s="4"/>
      <c r="E171" s="4"/>
    </row>
    <row r="172" spans="2:5" ht="378" x14ac:dyDescent="0.25">
      <c r="B172" s="4" t="s">
        <v>317</v>
      </c>
      <c r="C172" s="4">
        <v>1</v>
      </c>
      <c r="D172" s="4"/>
      <c r="E172" s="4"/>
    </row>
    <row r="173" spans="2:5" ht="110.25" x14ac:dyDescent="0.25">
      <c r="B173" s="4" t="s">
        <v>318</v>
      </c>
      <c r="C173" s="4"/>
      <c r="D173" s="4">
        <v>1</v>
      </c>
      <c r="E173" s="4"/>
    </row>
    <row r="174" spans="2:5" x14ac:dyDescent="0.25">
      <c r="B174" s="56"/>
      <c r="C174" s="44"/>
      <c r="D174" s="44"/>
      <c r="E174" s="44"/>
    </row>
    <row r="175" spans="2:5" ht="378" x14ac:dyDescent="0.25">
      <c r="B175" s="4" t="s">
        <v>319</v>
      </c>
      <c r="C175" s="4">
        <v>1</v>
      </c>
      <c r="D175" s="4"/>
      <c r="E175" s="4"/>
    </row>
    <row r="176" spans="2:5" x14ac:dyDescent="0.25">
      <c r="B176" s="18" t="s">
        <v>197</v>
      </c>
      <c r="C176" s="45">
        <f>SUM(C169:C175)</f>
        <v>5</v>
      </c>
      <c r="D176" s="45">
        <f t="shared" ref="D176:E176" si="7">SUM(D169:D175)</f>
        <v>1</v>
      </c>
      <c r="E176" s="45">
        <f t="shared" si="7"/>
        <v>0</v>
      </c>
    </row>
    <row r="177" spans="2:5" x14ac:dyDescent="0.25">
      <c r="B177" s="88" t="s">
        <v>224</v>
      </c>
      <c r="C177" s="88"/>
      <c r="D177" s="88"/>
      <c r="E177" s="88"/>
    </row>
    <row r="178" spans="2:5" ht="110.25" x14ac:dyDescent="0.25">
      <c r="B178" s="4" t="s">
        <v>320</v>
      </c>
      <c r="C178" s="4">
        <v>1</v>
      </c>
      <c r="D178" s="4"/>
      <c r="E178" s="4"/>
    </row>
    <row r="179" spans="2:5" ht="157.5" x14ac:dyDescent="0.25">
      <c r="B179" s="4" t="s">
        <v>321</v>
      </c>
      <c r="C179" s="4">
        <v>1</v>
      </c>
      <c r="D179" s="4"/>
      <c r="E179" s="4"/>
    </row>
    <row r="180" spans="2:5" ht="110.25" x14ac:dyDescent="0.25">
      <c r="B180" s="4" t="s">
        <v>322</v>
      </c>
      <c r="C180" s="4">
        <v>1</v>
      </c>
      <c r="D180" s="4"/>
      <c r="E180" s="4"/>
    </row>
    <row r="181" spans="2:5" ht="236.25" x14ac:dyDescent="0.25">
      <c r="B181" s="4" t="s">
        <v>323</v>
      </c>
      <c r="C181" s="4">
        <v>1</v>
      </c>
      <c r="D181" s="4"/>
      <c r="E181" s="4"/>
    </row>
    <row r="182" spans="2:5" ht="94.5" x14ac:dyDescent="0.25">
      <c r="B182" s="12" t="s">
        <v>324</v>
      </c>
      <c r="C182" s="4">
        <v>1</v>
      </c>
      <c r="D182" s="4"/>
      <c r="E182" s="4"/>
    </row>
    <row r="183" spans="2:5" ht="315" x14ac:dyDescent="0.25">
      <c r="B183" s="4" t="s">
        <v>325</v>
      </c>
      <c r="C183" s="4">
        <v>1</v>
      </c>
      <c r="D183" s="4"/>
      <c r="E183" s="4"/>
    </row>
    <row r="184" spans="2:5" x14ac:dyDescent="0.25">
      <c r="B184" s="18" t="s">
        <v>197</v>
      </c>
      <c r="C184" s="45">
        <f>SUM(C178:C183)</f>
        <v>6</v>
      </c>
      <c r="D184" s="45">
        <f t="shared" ref="D184:E184" si="8">SUM(D178:D183)</f>
        <v>0</v>
      </c>
      <c r="E184" s="45">
        <f t="shared" si="8"/>
        <v>0</v>
      </c>
    </row>
    <row r="185" spans="2:5" x14ac:dyDescent="0.25">
      <c r="B185" s="88" t="s">
        <v>229</v>
      </c>
      <c r="C185" s="88"/>
      <c r="D185" s="88"/>
      <c r="E185" s="88"/>
    </row>
    <row r="186" spans="2:5" ht="31.5" x14ac:dyDescent="0.25">
      <c r="B186" s="4" t="s">
        <v>326</v>
      </c>
      <c r="C186" s="4">
        <v>1</v>
      </c>
      <c r="D186" s="4"/>
      <c r="E186" s="4"/>
    </row>
    <row r="187" spans="2:5" ht="47.25" x14ac:dyDescent="0.25">
      <c r="B187" s="4" t="s">
        <v>327</v>
      </c>
      <c r="C187" s="4">
        <v>1</v>
      </c>
      <c r="D187" s="4"/>
      <c r="E187" s="4"/>
    </row>
    <row r="188" spans="2:5" ht="47.25" x14ac:dyDescent="0.25">
      <c r="B188" s="17" t="s">
        <v>328</v>
      </c>
      <c r="C188" s="27">
        <f>SUM(C140,C151,C159,C167,C176,C184,C186,C187)</f>
        <v>33</v>
      </c>
      <c r="D188" s="27">
        <f t="shared" ref="D188:E188" si="9">SUM(D140,D151,D159,D167,D176,D184,D186,D187)</f>
        <v>1</v>
      </c>
      <c r="E188" s="27">
        <f t="shared" si="9"/>
        <v>0</v>
      </c>
    </row>
    <row r="189" spans="2:5" x14ac:dyDescent="0.25">
      <c r="B189" s="17" t="s">
        <v>329</v>
      </c>
      <c r="C189" s="35">
        <f>AVERAGE(C188)/30 * 100%</f>
        <v>1.1000000000000001</v>
      </c>
      <c r="D189" s="35">
        <f t="shared" ref="D189:E189" si="10">AVERAGE(D188)/30 * 100%</f>
        <v>3.3333333333333333E-2</v>
      </c>
      <c r="E189" s="35">
        <f t="shared" si="10"/>
        <v>0</v>
      </c>
    </row>
    <row r="193" spans="2:5" x14ac:dyDescent="0.25">
      <c r="B193" s="20" t="s">
        <v>17</v>
      </c>
      <c r="C193" s="20" t="s">
        <v>4</v>
      </c>
      <c r="D193" s="20" t="s">
        <v>5</v>
      </c>
      <c r="E193" s="20" t="s">
        <v>6</v>
      </c>
    </row>
    <row r="194" spans="2:5" x14ac:dyDescent="0.25">
      <c r="B194" s="26">
        <v>1</v>
      </c>
      <c r="C194" s="26">
        <v>2</v>
      </c>
      <c r="D194" s="43">
        <v>3</v>
      </c>
      <c r="E194" s="43">
        <v>4</v>
      </c>
    </row>
    <row r="195" spans="2:5" x14ac:dyDescent="0.25">
      <c r="B195" s="81" t="s">
        <v>193</v>
      </c>
      <c r="C195" s="81"/>
      <c r="D195" s="81"/>
      <c r="E195" s="81"/>
    </row>
    <row r="196" spans="2:5" ht="63" x14ac:dyDescent="0.25">
      <c r="B196" s="4" t="s">
        <v>330</v>
      </c>
      <c r="C196" s="4">
        <v>1</v>
      </c>
      <c r="D196" s="4"/>
      <c r="E196" s="4"/>
    </row>
    <row r="197" spans="2:5" ht="47.25" x14ac:dyDescent="0.25">
      <c r="B197" s="4" t="s">
        <v>331</v>
      </c>
      <c r="C197" s="4">
        <v>1</v>
      </c>
      <c r="D197" s="4"/>
      <c r="E197" s="4"/>
    </row>
    <row r="198" spans="2:5" ht="63" x14ac:dyDescent="0.25">
      <c r="B198" s="22" t="s">
        <v>332</v>
      </c>
      <c r="C198" s="4">
        <v>1</v>
      </c>
      <c r="D198" s="4"/>
      <c r="E198" s="4"/>
    </row>
    <row r="199" spans="2:5" x14ac:dyDescent="0.25">
      <c r="B199" s="18" t="s">
        <v>197</v>
      </c>
      <c r="C199" s="45">
        <f>SUM(C196:C198)</f>
        <v>3</v>
      </c>
      <c r="D199" s="45">
        <f t="shared" ref="D199:E199" si="11">SUM(D196:D198)</f>
        <v>0</v>
      </c>
      <c r="E199" s="45">
        <f t="shared" si="11"/>
        <v>0</v>
      </c>
    </row>
    <row r="200" spans="2:5" x14ac:dyDescent="0.25">
      <c r="B200" s="88" t="s">
        <v>198</v>
      </c>
      <c r="C200" s="88"/>
      <c r="D200" s="88"/>
      <c r="E200" s="88"/>
    </row>
    <row r="201" spans="2:5" ht="78.75" x14ac:dyDescent="0.25">
      <c r="B201" s="4" t="s">
        <v>333</v>
      </c>
      <c r="C201" s="4">
        <v>1</v>
      </c>
      <c r="D201" s="4"/>
      <c r="E201" s="4"/>
    </row>
    <row r="202" spans="2:5" ht="173.25" x14ac:dyDescent="0.25">
      <c r="B202" s="4" t="s">
        <v>334</v>
      </c>
      <c r="C202" s="4">
        <v>1</v>
      </c>
      <c r="D202" s="4"/>
      <c r="E202" s="4"/>
    </row>
    <row r="203" spans="2:5" x14ac:dyDescent="0.25">
      <c r="B203" s="18" t="s">
        <v>197</v>
      </c>
      <c r="C203" s="45">
        <f>SUM(C201:C202)</f>
        <v>2</v>
      </c>
      <c r="D203" s="45">
        <f t="shared" ref="D203:E203" si="12">SUM(D201:D202)</f>
        <v>0</v>
      </c>
      <c r="E203" s="45">
        <f t="shared" si="12"/>
        <v>0</v>
      </c>
    </row>
    <row r="204" spans="2:5" x14ac:dyDescent="0.25">
      <c r="B204" s="88" t="s">
        <v>203</v>
      </c>
      <c r="C204" s="88"/>
      <c r="D204" s="88"/>
      <c r="E204" s="88"/>
    </row>
    <row r="205" spans="2:5" ht="267.75" x14ac:dyDescent="0.25">
      <c r="B205" s="4" t="s">
        <v>335</v>
      </c>
      <c r="C205" s="4">
        <v>1</v>
      </c>
      <c r="D205" s="4"/>
      <c r="E205" s="4"/>
    </row>
    <row r="206" spans="2:5" ht="189" x14ac:dyDescent="0.25">
      <c r="B206" s="4" t="s">
        <v>336</v>
      </c>
      <c r="C206" s="4">
        <v>1</v>
      </c>
      <c r="D206" s="4"/>
      <c r="E206" s="4"/>
    </row>
    <row r="207" spans="2:5" ht="78.75" x14ac:dyDescent="0.25">
      <c r="B207" s="4" t="s">
        <v>337</v>
      </c>
      <c r="C207" s="4">
        <v>1</v>
      </c>
      <c r="D207" s="4"/>
      <c r="E207" s="4"/>
    </row>
    <row r="208" spans="2:5" ht="94.5" x14ac:dyDescent="0.25">
      <c r="B208" s="4" t="s">
        <v>338</v>
      </c>
      <c r="C208" s="4">
        <v>1</v>
      </c>
      <c r="D208" s="4"/>
      <c r="E208" s="4"/>
    </row>
    <row r="209" spans="2:5" ht="220.5" x14ac:dyDescent="0.25">
      <c r="B209" s="4" t="s">
        <v>339</v>
      </c>
      <c r="C209" s="4">
        <v>1</v>
      </c>
      <c r="D209" s="4"/>
      <c r="E209" s="4"/>
    </row>
    <row r="210" spans="2:5" ht="141.75" x14ac:dyDescent="0.25">
      <c r="B210" s="4" t="s">
        <v>340</v>
      </c>
      <c r="C210" s="4">
        <v>1</v>
      </c>
      <c r="D210" s="4"/>
      <c r="E210" s="4"/>
    </row>
    <row r="211" spans="2:5" x14ac:dyDescent="0.25">
      <c r="B211" s="18" t="s">
        <v>197</v>
      </c>
      <c r="C211" s="45">
        <f>SUM(C205:C210)</f>
        <v>6</v>
      </c>
      <c r="D211" s="45">
        <f t="shared" ref="D211:E211" si="13">SUM(D202:D210)</f>
        <v>0</v>
      </c>
      <c r="E211" s="45">
        <f t="shared" si="13"/>
        <v>0</v>
      </c>
    </row>
    <row r="212" spans="2:5" x14ac:dyDescent="0.25">
      <c r="B212" s="88" t="s">
        <v>209</v>
      </c>
      <c r="C212" s="88"/>
      <c r="D212" s="88"/>
      <c r="E212" s="88"/>
    </row>
    <row r="213" spans="2:5" ht="283.5" x14ac:dyDescent="0.25">
      <c r="B213" s="4" t="s">
        <v>341</v>
      </c>
      <c r="C213" s="4">
        <v>1</v>
      </c>
      <c r="D213" s="4"/>
      <c r="E213" s="4"/>
    </row>
    <row r="214" spans="2:5" ht="409.5" x14ac:dyDescent="0.25">
      <c r="B214" s="4" t="s">
        <v>342</v>
      </c>
      <c r="C214" s="4">
        <v>1</v>
      </c>
      <c r="D214" s="4"/>
      <c r="E214" s="4"/>
    </row>
    <row r="215" spans="2:5" ht="126" x14ac:dyDescent="0.25">
      <c r="B215" s="4" t="s">
        <v>343</v>
      </c>
      <c r="C215" s="4">
        <v>1</v>
      </c>
      <c r="D215" s="4"/>
      <c r="E215" s="4"/>
    </row>
    <row r="216" spans="2:5" ht="141.75" x14ac:dyDescent="0.25">
      <c r="B216" s="4" t="s">
        <v>344</v>
      </c>
      <c r="C216" s="4">
        <v>1</v>
      </c>
      <c r="D216" s="4"/>
      <c r="E216" s="4"/>
    </row>
    <row r="217" spans="2:5" ht="362.25" x14ac:dyDescent="0.25">
      <c r="B217" s="4" t="s">
        <v>345</v>
      </c>
      <c r="C217" s="4">
        <v>1</v>
      </c>
      <c r="D217" s="4"/>
      <c r="E217" s="4"/>
    </row>
    <row r="218" spans="2:5" ht="189" x14ac:dyDescent="0.25">
      <c r="B218" s="4" t="s">
        <v>346</v>
      </c>
      <c r="C218" s="4">
        <v>1</v>
      </c>
      <c r="D218" s="4"/>
      <c r="E218" s="4"/>
    </row>
    <row r="219" spans="2:5" x14ac:dyDescent="0.25">
      <c r="B219" s="18" t="s">
        <v>197</v>
      </c>
      <c r="C219" s="45">
        <f>SUM(C213:C218)</f>
        <v>6</v>
      </c>
      <c r="D219" s="45">
        <f>SUM(D213:D218)</f>
        <v>0</v>
      </c>
      <c r="E219" s="45">
        <f>SUM(E213:E218)</f>
        <v>0</v>
      </c>
    </row>
    <row r="220" spans="2:5" x14ac:dyDescent="0.25">
      <c r="B220" s="88" t="s">
        <v>214</v>
      </c>
      <c r="C220" s="88"/>
      <c r="D220" s="88"/>
      <c r="E220" s="88"/>
    </row>
    <row r="221" spans="2:5" ht="267.75" x14ac:dyDescent="0.25">
      <c r="B221" s="4" t="s">
        <v>347</v>
      </c>
      <c r="C221" s="4">
        <v>1</v>
      </c>
      <c r="D221" s="4"/>
      <c r="E221" s="4"/>
    </row>
    <row r="222" spans="2:5" ht="409.5" x14ac:dyDescent="0.25">
      <c r="B222" s="4" t="s">
        <v>348</v>
      </c>
      <c r="C222" s="4">
        <v>1</v>
      </c>
      <c r="D222" s="4"/>
      <c r="E222" s="4"/>
    </row>
    <row r="223" spans="2:5" ht="141.75" x14ac:dyDescent="0.25">
      <c r="B223" s="4" t="s">
        <v>349</v>
      </c>
      <c r="C223" s="4">
        <v>1</v>
      </c>
      <c r="D223" s="4"/>
      <c r="E223" s="4"/>
    </row>
    <row r="224" spans="2:5" ht="252" x14ac:dyDescent="0.25">
      <c r="B224" s="4" t="s">
        <v>350</v>
      </c>
      <c r="C224" s="4">
        <v>1</v>
      </c>
      <c r="D224" s="4"/>
      <c r="E224" s="4"/>
    </row>
    <row r="225" spans="2:5" ht="252" x14ac:dyDescent="0.25">
      <c r="B225" s="4" t="s">
        <v>351</v>
      </c>
      <c r="C225" s="4">
        <v>1</v>
      </c>
      <c r="D225" s="4"/>
      <c r="E225" s="4"/>
    </row>
    <row r="226" spans="2:5" ht="283.5" x14ac:dyDescent="0.25">
      <c r="B226" s="4" t="s">
        <v>352</v>
      </c>
      <c r="C226" s="4">
        <v>1</v>
      </c>
      <c r="D226" s="4"/>
      <c r="E226" s="4"/>
    </row>
    <row r="227" spans="2:5" x14ac:dyDescent="0.25">
      <c r="B227" s="18" t="s">
        <v>197</v>
      </c>
      <c r="C227" s="45">
        <f>SUM(C221:C226)</f>
        <v>6</v>
      </c>
      <c r="D227" s="45">
        <f t="shared" ref="D227:E227" si="14">SUM(D221:D226)</f>
        <v>0</v>
      </c>
      <c r="E227" s="45">
        <f t="shared" si="14"/>
        <v>0</v>
      </c>
    </row>
    <row r="228" spans="2:5" x14ac:dyDescent="0.25">
      <c r="B228" s="88" t="s">
        <v>219</v>
      </c>
      <c r="C228" s="88"/>
      <c r="D228" s="88"/>
      <c r="E228" s="88"/>
    </row>
    <row r="229" spans="2:5" ht="409.5" x14ac:dyDescent="0.25">
      <c r="B229" s="4" t="s">
        <v>353</v>
      </c>
      <c r="C229" s="4">
        <v>1</v>
      </c>
      <c r="D229" s="4"/>
      <c r="E229" s="4"/>
    </row>
    <row r="230" spans="2:5" ht="409.5" x14ac:dyDescent="0.25">
      <c r="B230" s="4" t="s">
        <v>354</v>
      </c>
      <c r="C230" s="4">
        <v>1</v>
      </c>
      <c r="D230" s="4"/>
      <c r="E230" s="4"/>
    </row>
    <row r="231" spans="2:5" ht="78.75" x14ac:dyDescent="0.25">
      <c r="B231" s="4" t="s">
        <v>355</v>
      </c>
      <c r="C231" s="4">
        <v>1</v>
      </c>
      <c r="D231" s="4"/>
      <c r="E231" s="4"/>
    </row>
    <row r="232" spans="2:5" ht="283.5" x14ac:dyDescent="0.25">
      <c r="B232" s="4" t="s">
        <v>356</v>
      </c>
      <c r="C232" s="4">
        <v>1</v>
      </c>
      <c r="D232" s="4"/>
      <c r="E232" s="4"/>
    </row>
    <row r="233" spans="2:5" ht="216" customHeight="1" x14ac:dyDescent="0.25">
      <c r="B233" s="4" t="s">
        <v>357</v>
      </c>
      <c r="C233" s="4">
        <v>1</v>
      </c>
      <c r="D233" s="4"/>
      <c r="E233" s="4"/>
    </row>
    <row r="234" spans="2:5" ht="236.25" x14ac:dyDescent="0.25">
      <c r="B234" s="4" t="s">
        <v>358</v>
      </c>
      <c r="C234" s="4">
        <v>1</v>
      </c>
      <c r="D234" s="4"/>
      <c r="E234" s="4"/>
    </row>
    <row r="235" spans="2:5" x14ac:dyDescent="0.25">
      <c r="B235" s="18" t="s">
        <v>197</v>
      </c>
      <c r="C235" s="45">
        <f>SUM(C229:C234)</f>
        <v>6</v>
      </c>
      <c r="D235" s="45">
        <f>SUM(D229:D234)</f>
        <v>0</v>
      </c>
      <c r="E235" s="45">
        <f>SUM(E229:E234)</f>
        <v>0</v>
      </c>
    </row>
    <row r="236" spans="2:5" x14ac:dyDescent="0.25">
      <c r="B236" s="88" t="s">
        <v>224</v>
      </c>
      <c r="C236" s="88"/>
      <c r="D236" s="88"/>
      <c r="E236" s="88"/>
    </row>
    <row r="237" spans="2:5" ht="409.5" x14ac:dyDescent="0.25">
      <c r="B237" s="4" t="s">
        <v>359</v>
      </c>
      <c r="C237" s="4">
        <v>1</v>
      </c>
      <c r="D237" s="4"/>
      <c r="E237" s="4"/>
    </row>
    <row r="238" spans="2:5" ht="409.5" x14ac:dyDescent="0.25">
      <c r="B238" s="4" t="s">
        <v>360</v>
      </c>
      <c r="C238" s="4">
        <v>1</v>
      </c>
      <c r="D238" s="4"/>
      <c r="E238" s="4"/>
    </row>
    <row r="239" spans="2:5" ht="173.25" x14ac:dyDescent="0.25">
      <c r="B239" s="4" t="s">
        <v>361</v>
      </c>
      <c r="C239" s="4">
        <v>1</v>
      </c>
      <c r="D239" s="4"/>
      <c r="E239" s="4"/>
    </row>
    <row r="240" spans="2:5" ht="362.25" x14ac:dyDescent="0.25">
      <c r="B240" s="12" t="s">
        <v>362</v>
      </c>
      <c r="C240" s="4">
        <v>1</v>
      </c>
      <c r="D240" s="4"/>
      <c r="E240" s="4"/>
    </row>
    <row r="241" spans="2:5" ht="299.25" x14ac:dyDescent="0.25">
      <c r="B241" s="4" t="s">
        <v>363</v>
      </c>
      <c r="C241" s="4">
        <v>1</v>
      </c>
      <c r="D241" s="4"/>
      <c r="E241" s="4"/>
    </row>
    <row r="242" spans="2:5" ht="220.5" x14ac:dyDescent="0.25">
      <c r="B242" s="4" t="s">
        <v>364</v>
      </c>
      <c r="C242" s="4">
        <v>1</v>
      </c>
      <c r="D242" s="4"/>
      <c r="E242" s="4"/>
    </row>
    <row r="243" spans="2:5" x14ac:dyDescent="0.25">
      <c r="B243" s="18" t="s">
        <v>197</v>
      </c>
      <c r="C243" s="45">
        <f>SUM(C237:C242)</f>
        <v>6</v>
      </c>
      <c r="D243" s="45">
        <f t="shared" ref="D243:E243" si="15">SUM(D237:D242)</f>
        <v>0</v>
      </c>
      <c r="E243" s="45">
        <f t="shared" si="15"/>
        <v>0</v>
      </c>
    </row>
    <row r="244" spans="2:5" x14ac:dyDescent="0.25">
      <c r="B244" s="88" t="s">
        <v>229</v>
      </c>
      <c r="C244" s="88"/>
      <c r="D244" s="88"/>
      <c r="E244" s="88"/>
    </row>
    <row r="245" spans="2:5" ht="63" x14ac:dyDescent="0.25">
      <c r="B245" s="4" t="s">
        <v>365</v>
      </c>
      <c r="C245" s="4">
        <v>1</v>
      </c>
      <c r="D245" s="4"/>
      <c r="E245" s="4"/>
    </row>
    <row r="246" spans="2:5" ht="31.5" x14ac:dyDescent="0.25">
      <c r="B246" s="4" t="s">
        <v>366</v>
      </c>
      <c r="C246" s="4">
        <v>1</v>
      </c>
      <c r="D246" s="4"/>
      <c r="E246" s="4"/>
    </row>
    <row r="247" spans="2:5" ht="31.5" x14ac:dyDescent="0.25">
      <c r="B247" s="4" t="s">
        <v>367</v>
      </c>
      <c r="C247" s="4">
        <v>1</v>
      </c>
      <c r="D247" s="4"/>
      <c r="E247" s="4"/>
    </row>
    <row r="248" spans="2:5" ht="31.5" x14ac:dyDescent="0.25">
      <c r="B248" s="4" t="s">
        <v>368</v>
      </c>
      <c r="C248" s="4">
        <v>1</v>
      </c>
      <c r="D248" s="4"/>
      <c r="E248" s="4"/>
    </row>
    <row r="249" spans="2:5" ht="31.5" x14ac:dyDescent="0.25">
      <c r="B249" s="4" t="s">
        <v>369</v>
      </c>
      <c r="C249" s="4">
        <v>1</v>
      </c>
      <c r="D249" s="4"/>
      <c r="E249" s="4"/>
    </row>
    <row r="250" spans="2:5" ht="63" x14ac:dyDescent="0.25">
      <c r="B250" s="4" t="s">
        <v>370</v>
      </c>
      <c r="C250" s="4">
        <v>1</v>
      </c>
      <c r="D250" s="4"/>
      <c r="E250" s="4"/>
    </row>
    <row r="251" spans="2:5" ht="47.25" x14ac:dyDescent="0.25">
      <c r="B251" s="17" t="s">
        <v>371</v>
      </c>
      <c r="C251" s="27">
        <f>SUM(C199,C203,C211,C219,C227,C235,C243,C245:C250)</f>
        <v>41</v>
      </c>
      <c r="D251" s="27">
        <f t="shared" ref="D251:E251" si="16">SUM(D199,D203,D211,D219,D227,D235,D243,D245:D250)</f>
        <v>0</v>
      </c>
      <c r="E251" s="27">
        <f t="shared" si="16"/>
        <v>0</v>
      </c>
    </row>
    <row r="252" spans="2:5" ht="31.5" x14ac:dyDescent="0.25">
      <c r="B252" s="17" t="s">
        <v>372</v>
      </c>
      <c r="C252" s="35">
        <f>AVERAGE(C251)/23 * 100%</f>
        <v>1.7826086956521738</v>
      </c>
      <c r="D252" s="35">
        <f t="shared" ref="D252:E252" si="17">AVERAGE(D251)/23 * 100%</f>
        <v>0</v>
      </c>
      <c r="E252" s="35">
        <f t="shared" si="17"/>
        <v>0</v>
      </c>
    </row>
    <row r="255" spans="2:5" x14ac:dyDescent="0.25">
      <c r="B255" s="20" t="s">
        <v>18</v>
      </c>
      <c r="C255" s="20" t="s">
        <v>4</v>
      </c>
      <c r="D255" s="20" t="s">
        <v>5</v>
      </c>
      <c r="E255" s="20" t="s">
        <v>6</v>
      </c>
    </row>
    <row r="256" spans="2:5" x14ac:dyDescent="0.25">
      <c r="B256" s="26">
        <v>1</v>
      </c>
      <c r="C256" s="26">
        <v>2</v>
      </c>
      <c r="D256" s="43">
        <v>3</v>
      </c>
      <c r="E256" s="43">
        <v>4</v>
      </c>
    </row>
    <row r="257" spans="2:5" x14ac:dyDescent="0.25">
      <c r="B257" s="82" t="s">
        <v>193</v>
      </c>
      <c r="C257" s="83"/>
      <c r="D257" s="83"/>
      <c r="E257" s="84"/>
    </row>
    <row r="258" spans="2:5" ht="31.5" x14ac:dyDescent="0.25">
      <c r="B258" s="4" t="s">
        <v>373</v>
      </c>
      <c r="C258" s="4">
        <v>1</v>
      </c>
      <c r="D258" s="44"/>
      <c r="E258" s="44"/>
    </row>
    <row r="259" spans="2:5" ht="63" x14ac:dyDescent="0.25">
      <c r="B259" s="4" t="s">
        <v>374</v>
      </c>
      <c r="C259" s="4">
        <v>1</v>
      </c>
      <c r="D259" s="44"/>
      <c r="E259" s="44"/>
    </row>
    <row r="260" spans="2:5" ht="47.25" x14ac:dyDescent="0.25">
      <c r="B260" s="4" t="s">
        <v>375</v>
      </c>
      <c r="C260" s="4">
        <v>1</v>
      </c>
      <c r="D260" s="44"/>
      <c r="E260" s="44"/>
    </row>
    <row r="261" spans="2:5" x14ac:dyDescent="0.25">
      <c r="B261" s="18" t="s">
        <v>197</v>
      </c>
      <c r="C261" s="45">
        <f>SUM(C258:C260)</f>
        <v>3</v>
      </c>
      <c r="D261" s="45">
        <f t="shared" ref="D261:E261" si="18">SUM(D258:D260)</f>
        <v>0</v>
      </c>
      <c r="E261" s="45">
        <f t="shared" si="18"/>
        <v>0</v>
      </c>
    </row>
    <row r="262" spans="2:5" x14ac:dyDescent="0.25">
      <c r="B262" s="82" t="s">
        <v>198</v>
      </c>
      <c r="C262" s="83"/>
      <c r="D262" s="83"/>
      <c r="E262" s="84"/>
    </row>
    <row r="263" spans="2:5" ht="47.25" x14ac:dyDescent="0.25">
      <c r="B263" s="4" t="s">
        <v>376</v>
      </c>
      <c r="C263" s="4">
        <v>1</v>
      </c>
      <c r="D263" s="44"/>
      <c r="E263" s="44"/>
    </row>
    <row r="264" spans="2:5" x14ac:dyDescent="0.25">
      <c r="B264" s="4" t="s">
        <v>377</v>
      </c>
      <c r="C264" s="4">
        <v>1</v>
      </c>
      <c r="D264" s="44"/>
      <c r="E264" s="44"/>
    </row>
    <row r="265" spans="2:5" x14ac:dyDescent="0.25">
      <c r="B265" s="4" t="s">
        <v>378</v>
      </c>
      <c r="C265" s="4">
        <v>1</v>
      </c>
      <c r="D265" s="44"/>
      <c r="E265" s="44"/>
    </row>
    <row r="266" spans="2:5" ht="31.5" x14ac:dyDescent="0.25">
      <c r="B266" s="4" t="s">
        <v>379</v>
      </c>
      <c r="C266" s="4">
        <v>1</v>
      </c>
      <c r="D266" s="44"/>
      <c r="E266" s="44"/>
    </row>
    <row r="267" spans="2:5" ht="47.25" x14ac:dyDescent="0.25">
      <c r="B267" s="4" t="s">
        <v>380</v>
      </c>
      <c r="C267" s="4">
        <v>1</v>
      </c>
      <c r="D267" s="44"/>
      <c r="E267" s="44"/>
    </row>
    <row r="268" spans="2:5" x14ac:dyDescent="0.25">
      <c r="B268" s="18" t="s">
        <v>197</v>
      </c>
      <c r="C268" s="45">
        <f>SUM(C263:C267)</f>
        <v>5</v>
      </c>
      <c r="D268" s="45">
        <f t="shared" ref="D268:E268" si="19">SUM(D263:D267)</f>
        <v>0</v>
      </c>
      <c r="E268" s="45">
        <f t="shared" si="19"/>
        <v>0</v>
      </c>
    </row>
    <row r="269" spans="2:5" x14ac:dyDescent="0.25">
      <c r="B269" s="82" t="s">
        <v>203</v>
      </c>
      <c r="C269" s="83"/>
      <c r="D269" s="83"/>
      <c r="E269" s="84"/>
    </row>
    <row r="270" spans="2:5" ht="47.25" x14ac:dyDescent="0.25">
      <c r="B270" s="22" t="s">
        <v>381</v>
      </c>
      <c r="C270" s="4">
        <v>1</v>
      </c>
      <c r="D270" s="44"/>
      <c r="E270" s="44"/>
    </row>
    <row r="271" spans="2:5" ht="31.5" x14ac:dyDescent="0.25">
      <c r="B271" s="4" t="s">
        <v>382</v>
      </c>
      <c r="C271" s="4">
        <v>1</v>
      </c>
      <c r="D271" s="44"/>
      <c r="E271" s="44"/>
    </row>
    <row r="272" spans="2:5" ht="31.5" x14ac:dyDescent="0.25">
      <c r="B272" s="4" t="s">
        <v>383</v>
      </c>
      <c r="C272" s="4">
        <v>1</v>
      </c>
      <c r="D272" s="44"/>
      <c r="E272" s="44"/>
    </row>
    <row r="273" spans="2:5" ht="31.5" x14ac:dyDescent="0.25">
      <c r="B273" s="4" t="s">
        <v>384</v>
      </c>
      <c r="C273" s="4">
        <v>1</v>
      </c>
      <c r="D273" s="44"/>
      <c r="E273" s="44"/>
    </row>
    <row r="274" spans="2:5" ht="47.25" x14ac:dyDescent="0.25">
      <c r="B274" s="4" t="s">
        <v>385</v>
      </c>
      <c r="C274" s="4">
        <v>1</v>
      </c>
      <c r="D274" s="44"/>
      <c r="E274" s="44"/>
    </row>
    <row r="275" spans="2:5" x14ac:dyDescent="0.25">
      <c r="B275" s="18" t="s">
        <v>197</v>
      </c>
      <c r="C275" s="45">
        <f>SUM(C270:C274)</f>
        <v>5</v>
      </c>
      <c r="D275" s="45">
        <f t="shared" ref="D275:E275" si="20">SUM(D270:D274)</f>
        <v>0</v>
      </c>
      <c r="E275" s="45">
        <f t="shared" si="20"/>
        <v>0</v>
      </c>
    </row>
    <row r="276" spans="2:5" x14ac:dyDescent="0.25">
      <c r="B276" s="82" t="s">
        <v>209</v>
      </c>
      <c r="C276" s="83"/>
      <c r="D276" s="83"/>
      <c r="E276" s="84"/>
    </row>
    <row r="277" spans="2:5" ht="78.75" x14ac:dyDescent="0.25">
      <c r="B277" s="22" t="s">
        <v>386</v>
      </c>
      <c r="C277" s="4">
        <v>1</v>
      </c>
      <c r="D277" s="44"/>
      <c r="E277" s="44"/>
    </row>
    <row r="278" spans="2:5" ht="31.5" x14ac:dyDescent="0.25">
      <c r="B278" s="4" t="s">
        <v>387</v>
      </c>
      <c r="C278" s="4">
        <v>1</v>
      </c>
      <c r="D278" s="44"/>
      <c r="E278" s="44"/>
    </row>
    <row r="279" spans="2:5" ht="31.5" x14ac:dyDescent="0.25">
      <c r="B279" s="4" t="s">
        <v>388</v>
      </c>
      <c r="C279" s="4">
        <v>1</v>
      </c>
      <c r="D279" s="44"/>
      <c r="E279" s="44"/>
    </row>
    <row r="280" spans="2:5" ht="47.25" x14ac:dyDescent="0.25">
      <c r="B280" s="22" t="s">
        <v>389</v>
      </c>
      <c r="C280" s="4">
        <v>1</v>
      </c>
      <c r="D280" s="44"/>
      <c r="E280" s="44"/>
    </row>
    <row r="281" spans="2:5" ht="31.5" x14ac:dyDescent="0.25">
      <c r="B281" s="4" t="s">
        <v>390</v>
      </c>
      <c r="C281" s="4">
        <v>1</v>
      </c>
      <c r="D281" s="44"/>
      <c r="E281" s="44"/>
    </row>
    <row r="282" spans="2:5" x14ac:dyDescent="0.25">
      <c r="B282" s="18" t="s">
        <v>197</v>
      </c>
      <c r="C282" s="45">
        <f>SUM(C277:C281)</f>
        <v>5</v>
      </c>
      <c r="D282" s="46">
        <f t="shared" ref="D282:E282" si="21">SUM(D277:D281)</f>
        <v>0</v>
      </c>
      <c r="E282" s="46">
        <f t="shared" si="21"/>
        <v>0</v>
      </c>
    </row>
    <row r="283" spans="2:5" x14ac:dyDescent="0.25">
      <c r="B283" s="82" t="s">
        <v>214</v>
      </c>
      <c r="C283" s="83"/>
      <c r="D283" s="83"/>
      <c r="E283" s="84"/>
    </row>
    <row r="284" spans="2:5" ht="63" x14ac:dyDescent="0.25">
      <c r="B284" s="4" t="s">
        <v>391</v>
      </c>
      <c r="C284" s="4">
        <v>1</v>
      </c>
      <c r="D284" s="44"/>
      <c r="E284" s="44"/>
    </row>
    <row r="285" spans="2:5" ht="47.25" x14ac:dyDescent="0.25">
      <c r="B285" s="4" t="s">
        <v>392</v>
      </c>
      <c r="C285" s="4">
        <v>1</v>
      </c>
      <c r="D285" s="44"/>
      <c r="E285" s="44"/>
    </row>
    <row r="286" spans="2:5" ht="47.25" x14ac:dyDescent="0.25">
      <c r="B286" s="4" t="s">
        <v>393</v>
      </c>
      <c r="C286" s="4">
        <v>1</v>
      </c>
      <c r="D286" s="44"/>
      <c r="E286" s="44"/>
    </row>
    <row r="287" spans="2:5" ht="47.25" x14ac:dyDescent="0.25">
      <c r="B287" s="4" t="s">
        <v>394</v>
      </c>
      <c r="C287" s="4">
        <v>1</v>
      </c>
      <c r="D287" s="44"/>
      <c r="E287" s="44"/>
    </row>
    <row r="288" spans="2:5" ht="31.5" x14ac:dyDescent="0.25">
      <c r="B288" s="4" t="s">
        <v>395</v>
      </c>
      <c r="C288" s="4">
        <v>1</v>
      </c>
      <c r="D288" s="44"/>
      <c r="E288" s="44"/>
    </row>
    <row r="289" spans="2:5" ht="47.25" x14ac:dyDescent="0.25">
      <c r="B289" s="4" t="s">
        <v>396</v>
      </c>
      <c r="C289" s="4">
        <v>1</v>
      </c>
      <c r="D289" s="44"/>
      <c r="E289" s="44"/>
    </row>
    <row r="290" spans="2:5" x14ac:dyDescent="0.25">
      <c r="B290" s="18" t="s">
        <v>197</v>
      </c>
      <c r="C290" s="45">
        <f>SUM(C284:C289)</f>
        <v>6</v>
      </c>
      <c r="D290" s="45">
        <f t="shared" ref="D290:E290" si="22">SUM(D284:D289)</f>
        <v>0</v>
      </c>
      <c r="E290" s="45">
        <f t="shared" si="22"/>
        <v>0</v>
      </c>
    </row>
    <row r="291" spans="2:5" x14ac:dyDescent="0.25">
      <c r="B291" s="82" t="s">
        <v>219</v>
      </c>
      <c r="C291" s="83"/>
      <c r="D291" s="83"/>
      <c r="E291" s="84"/>
    </row>
    <row r="292" spans="2:5" ht="63" x14ac:dyDescent="0.25">
      <c r="B292" s="4" t="s">
        <v>397</v>
      </c>
      <c r="C292" s="4">
        <v>1</v>
      </c>
      <c r="D292" s="44"/>
      <c r="E292" s="44"/>
    </row>
    <row r="293" spans="2:5" ht="78.75" x14ac:dyDescent="0.25">
      <c r="B293" s="22" t="s">
        <v>398</v>
      </c>
      <c r="C293" s="4">
        <v>1</v>
      </c>
      <c r="D293" s="44"/>
      <c r="E293" s="44"/>
    </row>
    <row r="294" spans="2:5" ht="31.5" x14ac:dyDescent="0.25">
      <c r="B294" s="4" t="s">
        <v>399</v>
      </c>
      <c r="C294" s="4">
        <v>1</v>
      </c>
      <c r="D294" s="44"/>
      <c r="E294" s="44"/>
    </row>
    <row r="295" spans="2:5" ht="31.5" x14ac:dyDescent="0.25">
      <c r="B295" s="4" t="s">
        <v>400</v>
      </c>
      <c r="C295" s="4">
        <v>1</v>
      </c>
      <c r="D295" s="44"/>
      <c r="E295" s="44"/>
    </row>
    <row r="296" spans="2:5" ht="31.5" x14ac:dyDescent="0.25">
      <c r="B296" s="4" t="s">
        <v>401</v>
      </c>
      <c r="C296" s="4">
        <v>1</v>
      </c>
      <c r="D296" s="44"/>
      <c r="E296" s="44"/>
    </row>
    <row r="297" spans="2:5" ht="47.25" x14ac:dyDescent="0.25">
      <c r="B297" s="4" t="s">
        <v>402</v>
      </c>
      <c r="C297" s="4">
        <v>1</v>
      </c>
      <c r="D297" s="44"/>
      <c r="E297" s="44"/>
    </row>
    <row r="298" spans="2:5" ht="63" x14ac:dyDescent="0.25">
      <c r="B298" s="22" t="s">
        <v>403</v>
      </c>
      <c r="C298" s="4">
        <v>1</v>
      </c>
      <c r="D298" s="44"/>
      <c r="E298" s="44"/>
    </row>
    <row r="299" spans="2:5" x14ac:dyDescent="0.25">
      <c r="B299" s="18" t="s">
        <v>197</v>
      </c>
      <c r="C299" s="45">
        <f>SUM(C292:C298)</f>
        <v>7</v>
      </c>
      <c r="D299" s="45">
        <f t="shared" ref="D299:E299" si="23">SUM(D292:D298)</f>
        <v>0</v>
      </c>
      <c r="E299" s="45">
        <f t="shared" si="23"/>
        <v>0</v>
      </c>
    </row>
    <row r="300" spans="2:5" x14ac:dyDescent="0.25">
      <c r="B300" s="82" t="s">
        <v>224</v>
      </c>
      <c r="C300" s="83"/>
      <c r="D300" s="83"/>
      <c r="E300" s="84"/>
    </row>
    <row r="301" spans="2:5" ht="47.25" x14ac:dyDescent="0.25">
      <c r="B301" s="22" t="s">
        <v>404</v>
      </c>
      <c r="C301" s="4"/>
      <c r="D301" s="44">
        <v>1</v>
      </c>
      <c r="E301" s="44"/>
    </row>
    <row r="302" spans="2:5" ht="47.25" x14ac:dyDescent="0.25">
      <c r="B302" s="4" t="s">
        <v>405</v>
      </c>
      <c r="C302" s="4">
        <v>1</v>
      </c>
      <c r="D302" s="44"/>
      <c r="E302" s="44"/>
    </row>
    <row r="303" spans="2:5" ht="31.5" x14ac:dyDescent="0.25">
      <c r="B303" s="4" t="s">
        <v>406</v>
      </c>
      <c r="C303" s="4">
        <v>1</v>
      </c>
      <c r="D303" s="44"/>
      <c r="E303" s="44"/>
    </row>
    <row r="304" spans="2:5" ht="31.5" x14ac:dyDescent="0.25">
      <c r="B304" s="4" t="s">
        <v>407</v>
      </c>
      <c r="C304" s="4">
        <v>1</v>
      </c>
      <c r="D304" s="44"/>
      <c r="E304" s="44"/>
    </row>
    <row r="305" spans="2:5" ht="47.25" x14ac:dyDescent="0.25">
      <c r="B305" s="4" t="s">
        <v>408</v>
      </c>
      <c r="C305" s="4">
        <v>1</v>
      </c>
      <c r="D305" s="44"/>
      <c r="E305" s="44"/>
    </row>
    <row r="306" spans="2:5" ht="94.5" x14ac:dyDescent="0.25">
      <c r="B306" s="22" t="s">
        <v>409</v>
      </c>
      <c r="C306" s="4">
        <v>1</v>
      </c>
      <c r="D306" s="44"/>
      <c r="E306" s="44"/>
    </row>
    <row r="307" spans="2:5" ht="47.25" x14ac:dyDescent="0.25">
      <c r="B307" s="22" t="s">
        <v>410</v>
      </c>
      <c r="C307" s="4">
        <v>1</v>
      </c>
      <c r="D307" s="44"/>
      <c r="E307" s="44"/>
    </row>
    <row r="308" spans="2:5" x14ac:dyDescent="0.25">
      <c r="B308" s="18" t="s">
        <v>197</v>
      </c>
      <c r="C308" s="45">
        <f>SUM(C301:C307)</f>
        <v>6</v>
      </c>
      <c r="D308" s="45">
        <f>SUM(D301:D307)</f>
        <v>1</v>
      </c>
      <c r="E308" s="45">
        <f t="shared" ref="E308" si="24">SUM(E301:E307)</f>
        <v>0</v>
      </c>
    </row>
    <row r="309" spans="2:5" x14ac:dyDescent="0.25">
      <c r="B309" s="82" t="s">
        <v>229</v>
      </c>
      <c r="C309" s="83"/>
      <c r="D309" s="83"/>
      <c r="E309" s="84"/>
    </row>
    <row r="310" spans="2:5" ht="47.25" x14ac:dyDescent="0.25">
      <c r="B310" s="4" t="s">
        <v>411</v>
      </c>
      <c r="C310" s="4">
        <v>1</v>
      </c>
      <c r="D310" s="44"/>
      <c r="E310" s="44"/>
    </row>
    <row r="311" spans="2:5" ht="31.5" x14ac:dyDescent="0.25">
      <c r="B311" s="4" t="s">
        <v>412</v>
      </c>
      <c r="C311" s="4">
        <v>1</v>
      </c>
      <c r="D311" s="44"/>
      <c r="E311" s="44"/>
    </row>
    <row r="312" spans="2:5" ht="47.25" x14ac:dyDescent="0.25">
      <c r="B312" s="4" t="s">
        <v>413</v>
      </c>
      <c r="C312" s="4">
        <v>1</v>
      </c>
      <c r="D312" s="44"/>
      <c r="E312" s="44"/>
    </row>
    <row r="313" spans="2:5" ht="31.5" x14ac:dyDescent="0.25">
      <c r="B313" s="4" t="s">
        <v>414</v>
      </c>
      <c r="C313" s="4">
        <v>1</v>
      </c>
      <c r="D313" s="44"/>
      <c r="E313" s="44"/>
    </row>
    <row r="314" spans="2:5" ht="31.5" x14ac:dyDescent="0.25">
      <c r="B314" s="4" t="s">
        <v>415</v>
      </c>
      <c r="C314" s="4">
        <v>1</v>
      </c>
      <c r="D314" s="44"/>
      <c r="E314" s="44"/>
    </row>
    <row r="315" spans="2:5" ht="31.5" x14ac:dyDescent="0.25">
      <c r="B315" s="4" t="s">
        <v>416</v>
      </c>
      <c r="C315" s="4">
        <v>1</v>
      </c>
      <c r="D315" s="44"/>
      <c r="E315" s="44"/>
    </row>
    <row r="316" spans="2:5" ht="47.25" x14ac:dyDescent="0.25">
      <c r="B316" s="17" t="s">
        <v>417</v>
      </c>
      <c r="C316" s="27">
        <f>SUM(C261,C268,C275,C282,C290,C299,C308,C310:C315)</f>
        <v>43</v>
      </c>
      <c r="D316" s="27">
        <f t="shared" ref="D316:E316" si="25">SUM(D261,D268,D275,D282,D290,D299,D308,D310:D315)</f>
        <v>1</v>
      </c>
      <c r="E316" s="27">
        <f t="shared" si="25"/>
        <v>0</v>
      </c>
    </row>
    <row r="317" spans="2:5" x14ac:dyDescent="0.25">
      <c r="B317" s="17" t="s">
        <v>418</v>
      </c>
      <c r="C317" s="35">
        <f>AVERAGE(C316)/44 * 100%</f>
        <v>0.97727272727272729</v>
      </c>
      <c r="D317" s="35">
        <f t="shared" ref="D317:E317" si="26">AVERAGE(D316)/44 * 100%</f>
        <v>2.2727272727272728E-2</v>
      </c>
      <c r="E317" s="35">
        <f t="shared" si="26"/>
        <v>0</v>
      </c>
    </row>
    <row r="318" spans="2:5" x14ac:dyDescent="0.25">
      <c r="B318" s="70" t="s">
        <v>419</v>
      </c>
      <c r="C318" s="71">
        <f>SUM(C59,C130,C188,C251,C316)</f>
        <v>199</v>
      </c>
      <c r="D318" s="71">
        <f t="shared" ref="D318:E318" si="27">SUM(D59,D130,D188,D251,D316)</f>
        <v>6</v>
      </c>
      <c r="E318" s="71">
        <f t="shared" si="27"/>
        <v>0</v>
      </c>
    </row>
    <row r="319" spans="2:5" x14ac:dyDescent="0.25">
      <c r="B319" s="36" t="s">
        <v>420</v>
      </c>
      <c r="C319" s="57">
        <f>AVERAGE(C318)/183 * 100%</f>
        <v>1.0874316939890711</v>
      </c>
      <c r="D319" s="57">
        <f t="shared" ref="D319:E319" si="28">AVERAGE(D318)/183 * 100%</f>
        <v>3.2786885245901641E-2</v>
      </c>
      <c r="E319" s="57">
        <f t="shared" si="28"/>
        <v>0</v>
      </c>
    </row>
  </sheetData>
  <mergeCells count="41">
    <mergeCell ref="B309:E309"/>
    <mergeCell ref="B291:E291"/>
    <mergeCell ref="B283:E283"/>
    <mergeCell ref="B300:E300"/>
    <mergeCell ref="B276:E276"/>
    <mergeCell ref="B220:E220"/>
    <mergeCell ref="B195:E195"/>
    <mergeCell ref="B269:E269"/>
    <mergeCell ref="B262:E262"/>
    <mergeCell ref="B257:E257"/>
    <mergeCell ref="B228:E228"/>
    <mergeCell ref="B236:E236"/>
    <mergeCell ref="B244:E244"/>
    <mergeCell ref="B177:E177"/>
    <mergeCell ref="B185:E185"/>
    <mergeCell ref="B200:E200"/>
    <mergeCell ref="B204:E204"/>
    <mergeCell ref="B212:E212"/>
    <mergeCell ref="B124:E124"/>
    <mergeCell ref="B44:E44"/>
    <mergeCell ref="B71:E71"/>
    <mergeCell ref="B65:E65"/>
    <mergeCell ref="B168:E168"/>
    <mergeCell ref="B136:E136"/>
    <mergeCell ref="B141:E141"/>
    <mergeCell ref="B145:E145"/>
    <mergeCell ref="B152:E152"/>
    <mergeCell ref="B160:E160"/>
    <mergeCell ref="B4:E4"/>
    <mergeCell ref="B104:E104"/>
    <mergeCell ref="B113:E113"/>
    <mergeCell ref="B95:E95"/>
    <mergeCell ref="B88:E88"/>
    <mergeCell ref="B50:E50"/>
    <mergeCell ref="B38:E38"/>
    <mergeCell ref="B13:E13"/>
    <mergeCell ref="B8:E8"/>
    <mergeCell ref="B19:E19"/>
    <mergeCell ref="B26:E26"/>
    <mergeCell ref="B32:E32"/>
    <mergeCell ref="B78:E78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tabColor rgb="FFFFD7D3"/>
  </sheetPr>
  <dimension ref="B4:E18"/>
  <sheetViews>
    <sheetView topLeftCell="A13" workbookViewId="0"/>
  </sheetViews>
  <sheetFormatPr defaultRowHeight="15" x14ac:dyDescent="0.25"/>
  <cols>
    <col min="1" max="1" width="6" customWidth="1"/>
    <col min="2" max="2" width="89" customWidth="1"/>
    <col min="3" max="3" width="8.5703125" customWidth="1"/>
    <col min="4" max="4" width="8.28515625" customWidth="1"/>
    <col min="5" max="5" width="8.140625" customWidth="1"/>
  </cols>
  <sheetData>
    <row r="4" spans="2:5" ht="39.75" customHeight="1" x14ac:dyDescent="0.25">
      <c r="B4" s="80" t="s">
        <v>421</v>
      </c>
      <c r="C4" s="80"/>
      <c r="D4" s="80"/>
      <c r="E4" s="80"/>
    </row>
    <row r="5" spans="2:5" x14ac:dyDescent="0.25">
      <c r="B5" s="11"/>
    </row>
    <row r="6" spans="2:5" ht="31.5" x14ac:dyDescent="0.25">
      <c r="B6" s="19" t="s">
        <v>422</v>
      </c>
      <c r="C6" s="13" t="s">
        <v>4</v>
      </c>
      <c r="D6" s="13" t="s">
        <v>5</v>
      </c>
      <c r="E6" s="13" t="s">
        <v>6</v>
      </c>
    </row>
    <row r="7" spans="2:5" x14ac:dyDescent="0.25">
      <c r="B7" s="23">
        <v>1</v>
      </c>
      <c r="C7" s="23">
        <v>2</v>
      </c>
      <c r="D7" s="23">
        <v>3</v>
      </c>
      <c r="E7" s="23">
        <v>4</v>
      </c>
    </row>
    <row r="8" spans="2:5" ht="15.75" x14ac:dyDescent="0.25">
      <c r="B8" s="89" t="s">
        <v>193</v>
      </c>
      <c r="C8" s="90"/>
      <c r="D8" s="90"/>
      <c r="E8" s="91"/>
    </row>
    <row r="9" spans="2:5" ht="51.75" customHeight="1" x14ac:dyDescent="0.25">
      <c r="B9" s="28" t="s">
        <v>423</v>
      </c>
      <c r="C9" s="4">
        <v>1</v>
      </c>
      <c r="D9" s="38"/>
      <c r="E9" s="38"/>
    </row>
    <row r="10" spans="2:5" ht="66" x14ac:dyDescent="0.25">
      <c r="B10" s="4" t="s">
        <v>424</v>
      </c>
      <c r="C10" s="38">
        <v>1</v>
      </c>
      <c r="D10" s="38"/>
      <c r="E10" s="38"/>
    </row>
    <row r="11" spans="2:5" ht="47.25" x14ac:dyDescent="0.25">
      <c r="B11" s="4" t="s">
        <v>425</v>
      </c>
      <c r="C11" s="38">
        <v>1</v>
      </c>
      <c r="D11" s="38"/>
      <c r="E11" s="38"/>
    </row>
    <row r="12" spans="2:5" ht="63" x14ac:dyDescent="0.25">
      <c r="B12" s="4" t="s">
        <v>426</v>
      </c>
      <c r="C12" s="38">
        <v>1</v>
      </c>
      <c r="D12" s="38"/>
      <c r="E12" s="38"/>
    </row>
    <row r="13" spans="2:5" ht="31.5" x14ac:dyDescent="0.25">
      <c r="B13" s="28" t="s">
        <v>427</v>
      </c>
      <c r="C13" s="38">
        <v>1</v>
      </c>
      <c r="D13" s="38"/>
      <c r="E13" s="38"/>
    </row>
    <row r="14" spans="2:5" ht="55.5" customHeight="1" x14ac:dyDescent="0.25">
      <c r="B14" s="28" t="s">
        <v>428</v>
      </c>
      <c r="C14" s="38">
        <v>1</v>
      </c>
      <c r="D14" s="38"/>
      <c r="E14" s="38"/>
    </row>
    <row r="15" spans="2:5" ht="31.5" x14ac:dyDescent="0.25">
      <c r="B15" s="17" t="s">
        <v>33</v>
      </c>
      <c r="C15" s="39">
        <f>SUM(C9:C14)</f>
        <v>6</v>
      </c>
      <c r="D15" s="39">
        <f>SUM(D9:D14)</f>
        <v>0</v>
      </c>
      <c r="E15" s="39">
        <f>SUM(E9:E14)</f>
        <v>0</v>
      </c>
    </row>
    <row r="16" spans="2:5" ht="15.75" x14ac:dyDescent="0.25">
      <c r="B16" s="17" t="s">
        <v>34</v>
      </c>
      <c r="C16" s="40">
        <f>AVERAGE(C15)/6 * 100%</f>
        <v>1</v>
      </c>
      <c r="D16" s="40">
        <f>AVERAGE(D15)/6 * 100%</f>
        <v>0</v>
      </c>
      <c r="E16" s="40">
        <f>AVERAGE(E15)/6 * 100%</f>
        <v>0</v>
      </c>
    </row>
    <row r="18" spans="2:2" ht="45" x14ac:dyDescent="0.25">
      <c r="B18" s="37" t="s">
        <v>429</v>
      </c>
    </row>
  </sheetData>
  <mergeCells count="2">
    <mergeCell ref="B4:E4"/>
    <mergeCell ref="B8:E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tabColor rgb="FFFFD7D3"/>
  </sheetPr>
  <dimension ref="B4:F13"/>
  <sheetViews>
    <sheetView tabSelected="1" workbookViewId="0">
      <selection activeCell="C19" sqref="C19"/>
    </sheetView>
  </sheetViews>
  <sheetFormatPr defaultRowHeight="15" x14ac:dyDescent="0.25"/>
  <cols>
    <col min="1" max="1" width="5" customWidth="1"/>
    <col min="2" max="2" width="59.140625" customWidth="1"/>
    <col min="3" max="3" width="10.85546875" customWidth="1"/>
    <col min="4" max="4" width="11.85546875" customWidth="1"/>
    <col min="5" max="5" width="9.85546875" customWidth="1"/>
    <col min="6" max="6" width="25.7109375" customWidth="1"/>
  </cols>
  <sheetData>
    <row r="4" spans="2:6" ht="30" customHeight="1" x14ac:dyDescent="0.25">
      <c r="B4" s="80" t="s">
        <v>430</v>
      </c>
      <c r="C4" s="80"/>
      <c r="D4" s="80"/>
      <c r="E4" s="80"/>
      <c r="F4" s="80"/>
    </row>
    <row r="5" spans="2:6" x14ac:dyDescent="0.25">
      <c r="B5" s="11"/>
    </row>
    <row r="6" spans="2:6" ht="47.25" x14ac:dyDescent="0.25">
      <c r="B6" s="69" t="s">
        <v>431</v>
      </c>
      <c r="C6" s="30" t="s">
        <v>432</v>
      </c>
      <c r="D6" s="69" t="s">
        <v>433</v>
      </c>
      <c r="E6" s="69" t="s">
        <v>434</v>
      </c>
      <c r="F6" s="30" t="s">
        <v>435</v>
      </c>
    </row>
    <row r="7" spans="2:6" x14ac:dyDescent="0.25">
      <c r="B7" s="29">
        <v>1</v>
      </c>
      <c r="C7" s="29">
        <v>2</v>
      </c>
      <c r="D7" s="29">
        <v>3</v>
      </c>
      <c r="E7" s="29">
        <v>4</v>
      </c>
      <c r="F7" s="2"/>
    </row>
    <row r="8" spans="2:6" ht="15.75" x14ac:dyDescent="0.25">
      <c r="B8" s="4" t="s">
        <v>436</v>
      </c>
      <c r="C8" s="32">
        <f>'Диагностическая таблица 1'!C37</f>
        <v>0.95454545454545459</v>
      </c>
      <c r="D8" s="33">
        <f>'Диагностическая таблица 1'!D37</f>
        <v>4.5454545454545456E-2</v>
      </c>
      <c r="E8" s="33">
        <f>'Диагностическая таблица 1'!E37</f>
        <v>0</v>
      </c>
      <c r="F8" s="2"/>
    </row>
    <row r="9" spans="2:6" ht="15.75" x14ac:dyDescent="0.25">
      <c r="B9" s="4" t="s">
        <v>437</v>
      </c>
      <c r="C9" s="33">
        <f>'Диагностическа таблица 2'!C19</f>
        <v>1</v>
      </c>
      <c r="D9" s="33">
        <f>'Диагностическа таблица 2'!D19</f>
        <v>0</v>
      </c>
      <c r="E9" s="33">
        <f>'Диагностическа таблица 2'!E19</f>
        <v>0</v>
      </c>
      <c r="F9" s="2"/>
    </row>
    <row r="10" spans="2:6" ht="15.75" x14ac:dyDescent="0.25">
      <c r="B10" s="4" t="s">
        <v>438</v>
      </c>
      <c r="C10" s="33">
        <f>'Диагностическая таблица 3'!C151</f>
        <v>1</v>
      </c>
      <c r="D10" s="33">
        <f>'Диагностическая таблица 3'!D151</f>
        <v>0</v>
      </c>
      <c r="E10" s="33">
        <f>'Диагностическая таблица 3'!E151</f>
        <v>0</v>
      </c>
      <c r="F10" s="2"/>
    </row>
    <row r="11" spans="2:6" ht="47.25" x14ac:dyDescent="0.25">
      <c r="B11" s="4" t="s">
        <v>439</v>
      </c>
      <c r="C11" s="33">
        <f>'Диагностическая таблица 4'!C319</f>
        <v>1.0874316939890711</v>
      </c>
      <c r="D11" s="33">
        <f>'Диагностическая таблица 4'!D319</f>
        <v>3.2786885245901641E-2</v>
      </c>
      <c r="E11" s="33">
        <f>'Диагностическая таблица 4'!E319</f>
        <v>0</v>
      </c>
      <c r="F11" s="2"/>
    </row>
    <row r="12" spans="2:6" ht="31.5" x14ac:dyDescent="0.25">
      <c r="B12" s="4" t="s">
        <v>440</v>
      </c>
      <c r="C12" s="33">
        <f>'Диагностическая таблица 5'!C16</f>
        <v>1</v>
      </c>
      <c r="D12" s="33">
        <f>'Диагностическая таблица 5'!D16</f>
        <v>0</v>
      </c>
      <c r="E12" s="33">
        <f>'Диагностическая таблица 5'!E16</f>
        <v>0</v>
      </c>
      <c r="F12" s="2"/>
    </row>
    <row r="13" spans="2:6" ht="15.75" x14ac:dyDescent="0.25">
      <c r="B13" s="17" t="s">
        <v>441</v>
      </c>
      <c r="C13" s="34">
        <f>SUM(C8:C12)/5</f>
        <v>1.0083954297069053</v>
      </c>
      <c r="D13" s="34">
        <f>SUM(D8:D12)/5</f>
        <v>1.5648286140089417E-2</v>
      </c>
      <c r="E13" s="34">
        <f>SUM(E8:E12)/5</f>
        <v>0</v>
      </c>
      <c r="F13" s="24"/>
    </row>
  </sheetData>
  <mergeCells count="1">
    <mergeCell ref="B4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Диагностическая таблица 1</vt:lpstr>
      <vt:lpstr>Диагностическа таблица 2</vt:lpstr>
      <vt:lpstr>Диагностическая таблица 3</vt:lpstr>
      <vt:lpstr>Диагностическая таблица 4</vt:lpstr>
      <vt:lpstr>Диагностическая таблица 5</vt:lpstr>
      <vt:lpstr>Диагностическая таблица 6</vt:lpstr>
      <vt:lpstr>'Диагностическая таблица 1'!_ftn1</vt:lpstr>
      <vt:lpstr>'Диагностическая таблица 1'!_ftnref1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Костина Елена Анатольевна</dc:creator>
  <cp:keywords/>
  <dc:description/>
  <cp:lastModifiedBy>Марина</cp:lastModifiedBy>
  <cp:revision/>
  <cp:lastPrinted>2023-05-15T07:05:21Z</cp:lastPrinted>
  <dcterms:created xsi:type="dcterms:W3CDTF">2023-05-02T21:18:50Z</dcterms:created>
  <dcterms:modified xsi:type="dcterms:W3CDTF">2023-11-12T18:51:20Z</dcterms:modified>
  <cp:category/>
  <cp:contentStatus/>
</cp:coreProperties>
</file>