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с7-11лет (4)" sheetId="1" r:id="rId1"/>
    <sheet name="Лист1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Пользователь</author>
  </authors>
  <commentList>
    <comment ref="C16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C19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C34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<sst xmlns="http://schemas.openxmlformats.org/spreadsheetml/2006/main" count="702" uniqueCount="249">
  <si>
    <t>№ рец.</t>
  </si>
  <si>
    <t>Наименование блюд</t>
  </si>
  <si>
    <t>Выход</t>
  </si>
  <si>
    <t>Пищевые вещества/г/</t>
  </si>
  <si>
    <t>Энергет.</t>
  </si>
  <si>
    <t>по сбор.</t>
  </si>
  <si>
    <t>Б</t>
  </si>
  <si>
    <t>Ж</t>
  </si>
  <si>
    <t>У</t>
  </si>
  <si>
    <t>ценность</t>
  </si>
  <si>
    <t>150/5</t>
  </si>
  <si>
    <t>Хлеб пшеничный</t>
  </si>
  <si>
    <t>30</t>
  </si>
  <si>
    <t>Обед</t>
  </si>
  <si>
    <t>Завтрак</t>
  </si>
  <si>
    <t xml:space="preserve">Завтрак </t>
  </si>
  <si>
    <t>200/10</t>
  </si>
  <si>
    <t>Итого</t>
  </si>
  <si>
    <t>Всего</t>
  </si>
  <si>
    <t>Компот из сухофруктов</t>
  </si>
  <si>
    <t>Суп из овощей со сметаной</t>
  </si>
  <si>
    <t>Щи из свежей капусты с картофелем со сметаной</t>
  </si>
  <si>
    <t>Борщ с капустой картофелем со сметаной</t>
  </si>
  <si>
    <t>Чай с сахаром и лимоном</t>
  </si>
  <si>
    <t>Запеканка картофельная с мясом</t>
  </si>
  <si>
    <t xml:space="preserve">Чай с сахаром </t>
  </si>
  <si>
    <t xml:space="preserve">Хлеб пшеничный </t>
  </si>
  <si>
    <t>100</t>
  </si>
  <si>
    <t>Кофейный напиток с молоком</t>
  </si>
  <si>
    <t>150</t>
  </si>
  <si>
    <t>Согласовано:</t>
  </si>
  <si>
    <t>Директор СШ</t>
  </si>
  <si>
    <t xml:space="preserve">    Меню составлено на основании:</t>
  </si>
  <si>
    <t>______________________</t>
  </si>
  <si>
    <t xml:space="preserve">___________________ </t>
  </si>
  <si>
    <t xml:space="preserve">                    ________________ Кортоножко Е.Ю.</t>
  </si>
  <si>
    <t xml:space="preserve">Перспективное </t>
  </si>
  <si>
    <t xml:space="preserve">                   10-ти дневное меню для обеспечения бесплатным двухразовым питанием обучающихся  возрастной группы 7-11 лет                                                            </t>
  </si>
  <si>
    <t xml:space="preserve">                   10-ти дневное меню для обеспечения бесплатным двухразовым питанием обучающихся  возрастной группы 7-11 лет                              </t>
  </si>
  <si>
    <t xml:space="preserve">                   10-ти дневное меню для обеспечения бесплатным двухразовым питанием обучающихся  возрастной группы 7-11 лет                                          </t>
  </si>
  <si>
    <t xml:space="preserve">                   10-ти дневное меню для обеспечения бесплатным двухразовым питанием обучающихся  возрастной группы 7-11 лет                           </t>
  </si>
  <si>
    <t xml:space="preserve">                   10-ти дневное меню для обеспечения бесплатным двухразовым питанием обучающихся  возрастной группы 7-11 лет                                  </t>
  </si>
  <si>
    <t>1175-1410</t>
  </si>
  <si>
    <t>№ рец. по сбор</t>
  </si>
  <si>
    <t>38,5-46,2</t>
  </si>
  <si>
    <t>39,5-47,4</t>
  </si>
  <si>
    <t>167,5-201</t>
  </si>
  <si>
    <t>Котлеты рубленные из птицы</t>
  </si>
  <si>
    <t>Картофель отварной с маслом</t>
  </si>
  <si>
    <t>Масло порциями</t>
  </si>
  <si>
    <t>Хлеб ржано-пшеничный</t>
  </si>
  <si>
    <t>Омлет натуральный</t>
  </si>
  <si>
    <t>Сыр порция</t>
  </si>
  <si>
    <t>Компот из свежих плодов</t>
  </si>
  <si>
    <t>Суп картофельный с бобовыми (горох)</t>
  </si>
  <si>
    <t>Каша ячневая рассыпчатая</t>
  </si>
  <si>
    <t>Рыба тушенная с овощами</t>
  </si>
  <si>
    <t>Запеканка манная с изюмом и сгущенным молоком</t>
  </si>
  <si>
    <t>Бутерброд смаслом и сыром (15/5/15)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</si>
  <si>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</si>
  <si>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</si>
  <si>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</si>
  <si>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</si>
  <si>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       под редакцией член-корр. РАН, д.м.н., профессора В.Р. Кучмы - М.: Издатель Научный центр здоровья детей, 2016. - 560 с.</t>
  </si>
  <si>
    <t>1день</t>
  </si>
  <si>
    <r>
      <t xml:space="preserve">                   10-ти дневное меню для обеспечения двухразовым питанием обучающихся  возрастной группы</t>
    </r>
    <r>
      <rPr>
        <b/>
        <sz val="12"/>
        <color indexed="8"/>
        <rFont val="Calibri"/>
        <family val="2"/>
      </rPr>
      <t xml:space="preserve"> 7-11 </t>
    </r>
    <r>
      <rPr>
        <b/>
        <sz val="12"/>
        <color indexed="8"/>
        <rFont val="Calibri"/>
        <family val="2"/>
      </rPr>
      <t xml:space="preserve">лет                                                                                               </t>
    </r>
  </si>
  <si>
    <r>
      <t xml:space="preserve">                   10-ти дневное меню для обеспечения двухразовым питанием обучающихся  возрастной группы</t>
    </r>
    <r>
      <rPr>
        <b/>
        <sz val="14"/>
        <color indexed="8"/>
        <rFont val="Calibri"/>
        <family val="2"/>
      </rPr>
      <t xml:space="preserve"> 7-11 </t>
    </r>
    <r>
      <rPr>
        <b/>
        <sz val="14"/>
        <color indexed="8"/>
        <rFont val="Calibri"/>
        <family val="2"/>
      </rPr>
      <t xml:space="preserve">лет                                                                                               </t>
    </r>
  </si>
  <si>
    <t>2 день</t>
  </si>
  <si>
    <t>15,4-19,25</t>
  </si>
  <si>
    <t>15,8-19,75</t>
  </si>
  <si>
    <t>67-83,75</t>
  </si>
  <si>
    <t>470-587,5</t>
  </si>
  <si>
    <t>23,1-26,95</t>
  </si>
  <si>
    <t>23,7-26,95</t>
  </si>
  <si>
    <t>100,5-117,25</t>
  </si>
  <si>
    <t>705-822,5</t>
  </si>
  <si>
    <t>ИТОГО ПО ПРИМЕРНОМУ МЕНЮ</t>
  </si>
  <si>
    <t xml:space="preserve">ИТОГО </t>
  </si>
  <si>
    <t>ЗАВТРАК</t>
  </si>
  <si>
    <t>Среднее значение за перод</t>
  </si>
  <si>
    <t>ОБЕД</t>
  </si>
  <si>
    <t>Итого за весь период</t>
  </si>
  <si>
    <t xml:space="preserve">            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</si>
  <si>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</si>
  <si>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</si>
  <si>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</si>
  <si>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</si>
  <si>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</si>
  <si>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</si>
  <si>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</si>
  <si>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</si>
  <si>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585</t>
  </si>
  <si>
    <t>23,7-27,65</t>
  </si>
  <si>
    <t>Выход в гр</t>
  </si>
  <si>
    <t>Плов из птицы</t>
  </si>
  <si>
    <t xml:space="preserve">                                                         </t>
  </si>
  <si>
    <t xml:space="preserve">                   10-ти дневное меню для обеспечения двухразовым питанием обучающихся  возрастной группы 7-11 лет                                                                                                                                                                                                                                              ( горячие завтраки и обеды)</t>
  </si>
  <si>
    <t>Фрукт свежие</t>
  </si>
  <si>
    <t>200/15</t>
  </si>
  <si>
    <t>Нарезка овощная (помидор свежий, огурец свежий, огурец соленый, помидор соленый)</t>
  </si>
  <si>
    <r>
      <t>702\2010</t>
    </r>
    <r>
      <rPr>
        <sz val="9"/>
        <rFont val="Times New Roman"/>
        <family val="1"/>
      </rPr>
      <t xml:space="preserve"> (Сборник рецептур под редакцией М.П. Могильного и В.А. Тутельмана)</t>
    </r>
  </si>
  <si>
    <r>
      <t>701\2010</t>
    </r>
    <r>
      <rPr>
        <sz val="9"/>
        <rFont val="Times New Roman"/>
        <family val="1"/>
      </rPr>
      <t xml:space="preserve"> (Сборник рецептур под редакцией М.П. Могильного и В.А. Тутельмана)</t>
    </r>
  </si>
  <si>
    <t>ИТОГО                        завтрак и обед</t>
  </si>
  <si>
    <t>Каша вязкая молочная рисовая</t>
  </si>
  <si>
    <t xml:space="preserve">Фрукт свежие </t>
  </si>
  <si>
    <t xml:space="preserve">Макаронные изделия отварные </t>
  </si>
  <si>
    <t>200\15\5</t>
  </si>
  <si>
    <t>Фрукты свежие</t>
  </si>
  <si>
    <t>Жаркое по домашнему</t>
  </si>
  <si>
    <t>Рассольник  ленинградский (перловка) со сметаной</t>
  </si>
  <si>
    <t>Рагу  с птицей</t>
  </si>
  <si>
    <t>Тефтели с рисом</t>
  </si>
  <si>
    <t>200/15/5</t>
  </si>
  <si>
    <t>Плов с птицей</t>
  </si>
  <si>
    <t>Рис припущенный с томатом</t>
  </si>
  <si>
    <t>Котлеты, биточки, шницеля рубленные</t>
  </si>
  <si>
    <t>Рагу из овощей</t>
  </si>
  <si>
    <t>Компот из июма</t>
  </si>
  <si>
    <t>Суп картофельный с макаронными  издериями</t>
  </si>
  <si>
    <t>Суп картофельный с макаронными изделиями</t>
  </si>
  <si>
    <t>Печень тушеная в соусе</t>
  </si>
  <si>
    <t>16\2004 Л или 70\2011М</t>
  </si>
  <si>
    <t>132\2004 Л</t>
  </si>
  <si>
    <t>492\2004 Л</t>
  </si>
  <si>
    <t>639\2004 Л</t>
  </si>
  <si>
    <t>338\2011 М</t>
  </si>
  <si>
    <t>692\2004 Л</t>
  </si>
  <si>
    <t>3\2004    Л</t>
  </si>
  <si>
    <t>302\2004 Л</t>
  </si>
  <si>
    <t>16\2004 Л или 70\2011 М</t>
  </si>
  <si>
    <t>124\2004 Л</t>
  </si>
  <si>
    <t>513\2004 Л</t>
  </si>
  <si>
    <t>315\2004 Л</t>
  </si>
  <si>
    <t>686\2004 Л</t>
  </si>
  <si>
    <t>338\2011 Л</t>
  </si>
  <si>
    <t>7\2011    М</t>
  </si>
  <si>
    <t>103\2011 М</t>
  </si>
  <si>
    <t>307\2016 К</t>
  </si>
  <si>
    <t>342\2011 М</t>
  </si>
  <si>
    <t>224\2004 Л</t>
  </si>
  <si>
    <t>685\2004 Л</t>
  </si>
  <si>
    <t>6\2011    М</t>
  </si>
  <si>
    <t>174\2011 М</t>
  </si>
  <si>
    <t>135\2004 Л</t>
  </si>
  <si>
    <t>489\2004 Л</t>
  </si>
  <si>
    <t>129\2004 Л</t>
  </si>
  <si>
    <t>338\2011М</t>
  </si>
  <si>
    <t>518\2004 Л</t>
  </si>
  <si>
    <t>518\2004  Л</t>
  </si>
  <si>
    <t>268\2011 М</t>
  </si>
  <si>
    <t>110\2004  Л</t>
  </si>
  <si>
    <r>
      <rPr>
        <sz val="11"/>
        <color indexed="8"/>
        <rFont val="Times New Roman"/>
        <family val="1"/>
      </rPr>
      <t xml:space="preserve">515\2004 </t>
    </r>
    <r>
      <rPr>
        <sz val="10"/>
        <color indexed="8"/>
        <rFont val="Times New Roman"/>
        <family val="1"/>
      </rPr>
      <t xml:space="preserve"> вариант 2</t>
    </r>
    <r>
      <rPr>
        <sz val="11"/>
        <color indexed="8"/>
        <rFont val="Times New Roman"/>
        <family val="1"/>
      </rPr>
      <t xml:space="preserve"> Л</t>
    </r>
  </si>
  <si>
    <t>247\2011 Л</t>
  </si>
  <si>
    <t>349/2016 К</t>
  </si>
  <si>
    <t>478\2004 Л</t>
  </si>
  <si>
    <t>103\2011  М</t>
  </si>
  <si>
    <t>390\2011 М</t>
  </si>
  <si>
    <t>Котлета  рыбная  любительская</t>
  </si>
  <si>
    <t>238\2011 М</t>
  </si>
  <si>
    <t>Запеканка из творога с морковью и сметаной кипяченой</t>
  </si>
  <si>
    <t>16\2004 Л  или 70\2011 М</t>
  </si>
  <si>
    <t>139\2004 Л</t>
  </si>
  <si>
    <t>436\2004  Л</t>
  </si>
  <si>
    <t>348\2011  М</t>
  </si>
  <si>
    <t>338\2011  М</t>
  </si>
  <si>
    <t>686\2004  Л</t>
  </si>
  <si>
    <t>261\2011 М</t>
  </si>
  <si>
    <t>203\2011 М</t>
  </si>
  <si>
    <t>340\2004 Л</t>
  </si>
  <si>
    <t>338\201 М</t>
  </si>
  <si>
    <t>16\2004  Л или 70\2011 М</t>
  </si>
  <si>
    <t>294\2011 М</t>
  </si>
  <si>
    <t>6\2011      М</t>
  </si>
  <si>
    <t>160\2004  Л</t>
  </si>
  <si>
    <t xml:space="preserve">Суп молочный с макаронными изделиями </t>
  </si>
  <si>
    <t>685\2004  Л</t>
  </si>
  <si>
    <r>
      <t xml:space="preserve">                   10-ти дневное меню для обеспечения бесплатным двухразовым питанием обучающихся  возрастной группы </t>
    </r>
    <r>
      <rPr>
        <b/>
        <sz val="11"/>
        <color indexed="8"/>
        <rFont val="Times New Roman"/>
        <family val="1"/>
      </rPr>
      <t xml:space="preserve">7-11 лет                                        </t>
    </r>
  </si>
  <si>
    <r>
      <t xml:space="preserve">                   10-ти дневное меню для обеспечения бесплатным двухразовым питанием обучающихся  возрастной группы </t>
    </r>
    <r>
      <rPr>
        <b/>
        <sz val="11"/>
        <color indexed="8"/>
        <rFont val="Times New Roman"/>
        <family val="1"/>
      </rPr>
      <t xml:space="preserve">7-11 лет                                                       </t>
    </r>
  </si>
  <si>
    <r>
      <t xml:space="preserve">                   10-ти дневное меню для обеспечения бесплатным двухразовым питанием обучающихся  возрастной группы </t>
    </r>
    <r>
      <rPr>
        <b/>
        <sz val="11"/>
        <color indexed="8"/>
        <rFont val="Times New Roman"/>
        <family val="1"/>
      </rPr>
      <t xml:space="preserve">7-11 лет                </t>
    </r>
  </si>
  <si>
    <r>
      <rPr>
        <sz val="11"/>
        <color indexed="8"/>
        <rFont val="Times New Roman"/>
        <family val="1"/>
      </rPr>
      <t>515\2004</t>
    </r>
    <r>
      <rPr>
        <sz val="10"/>
        <color indexed="8"/>
        <rFont val="Times New Roman"/>
        <family val="1"/>
      </rPr>
      <t xml:space="preserve"> вариант 2 </t>
    </r>
    <r>
      <rPr>
        <sz val="11"/>
        <color indexed="8"/>
        <rFont val="Times New Roman"/>
        <family val="1"/>
      </rPr>
      <t>Л</t>
    </r>
    <r>
      <rPr>
        <sz val="10"/>
        <color indexed="8"/>
        <rFont val="Times New Roman"/>
        <family val="1"/>
      </rPr>
      <t xml:space="preserve"> </t>
    </r>
  </si>
  <si>
    <t>800</t>
  </si>
  <si>
    <t>770</t>
  </si>
  <si>
    <t>363\2016 К</t>
  </si>
  <si>
    <t>Соус томатный</t>
  </si>
  <si>
    <t>40</t>
  </si>
  <si>
    <t>Норма по СанПиНу   ± 5%</t>
  </si>
  <si>
    <r>
      <t xml:space="preserve">Норма завтрака по СанПин  20%- 25%  </t>
    </r>
    <r>
      <rPr>
        <sz val="11"/>
        <color indexed="10"/>
        <rFont val="Calibri"/>
        <family val="2"/>
      </rPr>
      <t>±</t>
    </r>
    <r>
      <rPr>
        <sz val="11"/>
        <color indexed="10"/>
        <rFont val="Times New Roman"/>
        <family val="1"/>
      </rPr>
      <t xml:space="preserve"> 5%</t>
    </r>
  </si>
  <si>
    <r>
      <t xml:space="preserve">Норма обеда по СанПин  30%- 35%  </t>
    </r>
    <r>
      <rPr>
        <sz val="11"/>
        <color indexed="10"/>
        <rFont val="Calibri"/>
        <family val="2"/>
      </rPr>
      <t>± 5%</t>
    </r>
  </si>
  <si>
    <t xml:space="preserve">Каша вязкая молочноя гречневая </t>
  </si>
  <si>
    <t>488\2004Л</t>
  </si>
  <si>
    <t>Птица тушенная в соусес овощами</t>
  </si>
  <si>
    <t>150/10</t>
  </si>
  <si>
    <t>Запеканка рисовая с творогом и сметаной</t>
  </si>
  <si>
    <t>60</t>
  </si>
  <si>
    <t>Бобовые отварные (Зеленый горошек консервированный)</t>
  </si>
  <si>
    <t>Бобовые отварные   ( Кукуруза сладкая консервированная)</t>
  </si>
  <si>
    <t>130/20</t>
  </si>
  <si>
    <t>550</t>
  </si>
  <si>
    <t>200/15/15</t>
  </si>
  <si>
    <t>20</t>
  </si>
  <si>
    <t>530</t>
  </si>
  <si>
    <t>720</t>
  </si>
  <si>
    <t>Наименования продуктов</t>
  </si>
  <si>
    <t>Пн</t>
  </si>
  <si>
    <t>Вт</t>
  </si>
  <si>
    <t>Ср</t>
  </si>
  <si>
    <t>Чт</t>
  </si>
  <si>
    <t>Пт</t>
  </si>
  <si>
    <t>2 Пн</t>
  </si>
  <si>
    <t>2 Вт</t>
  </si>
  <si>
    <t>2 Ср</t>
  </si>
  <si>
    <t>2 Чт</t>
  </si>
  <si>
    <t>2 Пт</t>
  </si>
  <si>
    <t>Фактически за 1 день средняя</t>
  </si>
  <si>
    <t xml:space="preserve">Рекомендуемые нормы по СанПин </t>
  </si>
  <si>
    <t>Отклонения от норм СанПин в %</t>
  </si>
  <si>
    <t>Творог</t>
  </si>
  <si>
    <t>Сметана</t>
  </si>
  <si>
    <t>Сыр</t>
  </si>
  <si>
    <t>Картофель</t>
  </si>
  <si>
    <t>Хлеб ржаной</t>
  </si>
  <si>
    <t>Макаронные изделия</t>
  </si>
  <si>
    <t>Масло сливочное</t>
  </si>
  <si>
    <t>Мука картофельная (крахмал)</t>
  </si>
  <si>
    <t>Соль</t>
  </si>
  <si>
    <t>Белки</t>
  </si>
  <si>
    <t>Жиры</t>
  </si>
  <si>
    <t>Калорийность</t>
  </si>
  <si>
    <t>Углеводы</t>
  </si>
  <si>
    <t xml:space="preserve">      Примечение: </t>
  </si>
  <si>
    <t xml:space="preserve">      *  Для воспитанников ДОУ с 10,5 часовым пребыванием рацион составляет 80% от суточной нормы. Допускаются отклонения от нормы ±5%</t>
  </si>
  <si>
    <t>Среднесуточный набор пищевой продукции для организации питания детей от 7-11 лет                                                                              ( в нетто г, мл, на 1 ребенка в сутки)</t>
  </si>
  <si>
    <t>мука пшеничная</t>
  </si>
  <si>
    <t xml:space="preserve">Крупы , бобовые </t>
  </si>
  <si>
    <t>Овощи (свежие,мороженые, консервированные), включая соленые и квашенные (не более10%от общего количества овощей), в т.ч. томат-пюре , зелень г.</t>
  </si>
  <si>
    <t>Сухофрукты</t>
  </si>
  <si>
    <t>Соки полодоовощные, напитки витаминизированные, в т.ч.инстантные</t>
  </si>
  <si>
    <t>Мясо 1-й категории</t>
  </si>
  <si>
    <t>Субпродукты (печень,язык,сердце)</t>
  </si>
  <si>
    <t>Птица (цыплята-бройлеры патрошеые- 1категории)</t>
  </si>
  <si>
    <t>Рыба (филе), в т.ч.филе слабо-или малосоленое</t>
  </si>
  <si>
    <t>Молоко</t>
  </si>
  <si>
    <t>Кисломолочная продукция</t>
  </si>
  <si>
    <t>Масло рстительное</t>
  </si>
  <si>
    <t>яйцо, шт</t>
  </si>
  <si>
    <t>Сахар (в т.ч. Для приготовления блюд и напитков, в случае использования пищевой продукции промышленного производства, содержащих сахар, выдача сахара должна быть уменьшина в зависимости от его содержания в используемом готовой пищевой продукции)</t>
  </si>
  <si>
    <t xml:space="preserve">Кондитерское изделия </t>
  </si>
  <si>
    <t xml:space="preserve">Чай </t>
  </si>
  <si>
    <t>Какао- порошок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</si>
</sst>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[$-FC19]d\ mmmm\ yyyy\ &quot;г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;[Red]0.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1"/>
      <name val="Arial Cyr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55"/>
      <name val="Arial"/>
      <family val="2"/>
    </font>
    <font>
      <sz val="12"/>
      <color indexed="8"/>
      <name val="Cambria"/>
      <family val="1"/>
    </font>
    <font>
      <b/>
      <sz val="12"/>
      <color indexed="8"/>
      <name val="Arial Unicode MS"/>
      <family val="2"/>
    </font>
    <font>
      <b/>
      <sz val="14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Arial Cyr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Arial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999999"/>
      <name val="Arial"/>
      <family val="2"/>
    </font>
    <font>
      <sz val="12"/>
      <color theme="1"/>
      <name val="Cambria"/>
      <family val="1"/>
    </font>
    <font>
      <b/>
      <sz val="14"/>
      <color theme="1"/>
      <name val="Calibri"/>
      <family val="2"/>
    </font>
    <font>
      <b/>
      <sz val="12"/>
      <color theme="1"/>
      <name val="Arial Unicode MS"/>
      <family val="2"/>
    </font>
    <font>
      <b/>
      <sz val="12"/>
      <color theme="1"/>
      <name val="Cambria"/>
      <family val="1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5" fillId="25" borderId="0" applyNumberFormat="0" applyBorder="0" applyAlignment="0" applyProtection="0"/>
    <xf numFmtId="0" fontId="66" fillId="26" borderId="0" applyNumberFormat="0" applyBorder="0" applyAlignment="0" applyProtection="0"/>
    <xf numFmtId="0" fontId="5" fillId="17" borderId="0" applyNumberFormat="0" applyBorder="0" applyAlignment="0" applyProtection="0"/>
    <xf numFmtId="0" fontId="66" fillId="27" borderId="0" applyNumberFormat="0" applyBorder="0" applyAlignment="0" applyProtection="0"/>
    <xf numFmtId="0" fontId="5" fillId="19" borderId="0" applyNumberFormat="0" applyBorder="0" applyAlignment="0" applyProtection="0"/>
    <xf numFmtId="0" fontId="66" fillId="28" borderId="0" applyNumberFormat="0" applyBorder="0" applyAlignment="0" applyProtection="0"/>
    <xf numFmtId="0" fontId="5" fillId="29" borderId="0" applyNumberFormat="0" applyBorder="0" applyAlignment="0" applyProtection="0"/>
    <xf numFmtId="0" fontId="66" fillId="30" borderId="0" applyNumberFormat="0" applyBorder="0" applyAlignment="0" applyProtection="0"/>
    <xf numFmtId="0" fontId="5" fillId="31" borderId="0" applyNumberFormat="0" applyBorder="0" applyAlignment="0" applyProtection="0"/>
    <xf numFmtId="0" fontId="66" fillId="32" borderId="0" applyNumberFormat="0" applyBorder="0" applyAlignment="0" applyProtection="0"/>
    <xf numFmtId="0" fontId="5" fillId="33" borderId="0" applyNumberFormat="0" applyBorder="0" applyAlignment="0" applyProtection="0"/>
    <xf numFmtId="0" fontId="66" fillId="34" borderId="0" applyNumberFormat="0" applyBorder="0" applyAlignment="0" applyProtection="0"/>
    <xf numFmtId="0" fontId="5" fillId="35" borderId="0" applyNumberFormat="0" applyBorder="0" applyAlignment="0" applyProtection="0"/>
    <xf numFmtId="0" fontId="66" fillId="36" borderId="0" applyNumberFormat="0" applyBorder="0" applyAlignment="0" applyProtection="0"/>
    <xf numFmtId="0" fontId="5" fillId="37" borderId="0" applyNumberFormat="0" applyBorder="0" applyAlignment="0" applyProtection="0"/>
    <xf numFmtId="0" fontId="66" fillId="38" borderId="0" applyNumberFormat="0" applyBorder="0" applyAlignment="0" applyProtection="0"/>
    <xf numFmtId="0" fontId="5" fillId="39" borderId="0" applyNumberFormat="0" applyBorder="0" applyAlignment="0" applyProtection="0"/>
    <xf numFmtId="0" fontId="66" fillId="40" borderId="0" applyNumberFormat="0" applyBorder="0" applyAlignment="0" applyProtection="0"/>
    <xf numFmtId="0" fontId="5" fillId="29" borderId="0" applyNumberFormat="0" applyBorder="0" applyAlignment="0" applyProtection="0"/>
    <xf numFmtId="0" fontId="66" fillId="41" borderId="0" applyNumberFormat="0" applyBorder="0" applyAlignment="0" applyProtection="0"/>
    <xf numFmtId="0" fontId="5" fillId="31" borderId="0" applyNumberFormat="0" applyBorder="0" applyAlignment="0" applyProtection="0"/>
    <xf numFmtId="0" fontId="66" fillId="42" borderId="0" applyNumberFormat="0" applyBorder="0" applyAlignment="0" applyProtection="0"/>
    <xf numFmtId="0" fontId="5" fillId="43" borderId="0" applyNumberFormat="0" applyBorder="0" applyAlignment="0" applyProtection="0"/>
    <xf numFmtId="0" fontId="67" fillId="44" borderId="1" applyNumberFormat="0" applyAlignment="0" applyProtection="0"/>
    <xf numFmtId="0" fontId="6" fillId="13" borderId="2" applyNumberFormat="0" applyAlignment="0" applyProtection="0"/>
    <xf numFmtId="0" fontId="68" fillId="45" borderId="3" applyNumberFormat="0" applyAlignment="0" applyProtection="0"/>
    <xf numFmtId="0" fontId="7" fillId="46" borderId="4" applyNumberFormat="0" applyAlignment="0" applyProtection="0"/>
    <xf numFmtId="0" fontId="69" fillId="45" borderId="1" applyNumberFormat="0" applyAlignment="0" applyProtection="0"/>
    <xf numFmtId="0" fontId="8" fillId="46" borderId="2" applyNumberFormat="0" applyAlignment="0" applyProtection="0"/>
    <xf numFmtId="0" fontId="7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9" fillId="0" borderId="6" applyNumberFormat="0" applyFill="0" applyAlignment="0" applyProtection="0"/>
    <xf numFmtId="0" fontId="72" fillId="0" borderId="7" applyNumberFormat="0" applyFill="0" applyAlignment="0" applyProtection="0"/>
    <xf numFmtId="0" fontId="10" fillId="0" borderId="8" applyNumberFormat="0" applyFill="0" applyAlignment="0" applyProtection="0"/>
    <xf numFmtId="0" fontId="73" fillId="0" borderId="9" applyNumberFormat="0" applyFill="0" applyAlignment="0" applyProtection="0"/>
    <xf numFmtId="0" fontId="11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12" fillId="0" borderId="12" applyNumberFormat="0" applyFill="0" applyAlignment="0" applyProtection="0"/>
    <xf numFmtId="0" fontId="75" fillId="47" borderId="13" applyNumberFormat="0" applyAlignment="0" applyProtection="0"/>
    <xf numFmtId="0" fontId="13" fillId="48" borderId="14" applyNumberFormat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horizontal="left"/>
      <protection/>
    </xf>
    <xf numFmtId="0" fontId="78" fillId="0" borderId="0" applyNumberFormat="0" applyFill="0" applyBorder="0" applyAlignment="0" applyProtection="0"/>
    <xf numFmtId="0" fontId="79" fillId="51" borderId="0" applyNumberFormat="0" applyBorder="0" applyAlignment="0" applyProtection="0"/>
    <xf numFmtId="0" fontId="16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81" fillId="0" borderId="17" applyNumberFormat="0" applyFill="0" applyAlignment="0" applyProtection="0"/>
    <xf numFmtId="0" fontId="18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3" fillId="54" borderId="0" applyNumberFormat="0" applyBorder="0" applyAlignment="0" applyProtection="0"/>
    <xf numFmtId="0" fontId="20" fillId="7" borderId="0" applyNumberFormat="0" applyBorder="0" applyAlignment="0" applyProtection="0"/>
  </cellStyleXfs>
  <cellXfs count="385">
    <xf numFmtId="0" fontId="0" fillId="0" borderId="0" xfId="0" applyFont="1" applyAlignment="1">
      <alignment/>
    </xf>
    <xf numFmtId="0" fontId="3" fillId="0" borderId="0" xfId="88" applyFont="1" applyBorder="1">
      <alignment/>
      <protection/>
    </xf>
    <xf numFmtId="0" fontId="4" fillId="0" borderId="0" xfId="88" applyFont="1" applyBorder="1">
      <alignment/>
      <protection/>
    </xf>
    <xf numFmtId="49" fontId="3" fillId="0" borderId="0" xfId="88" applyNumberFormat="1" applyFont="1" applyBorder="1" applyAlignment="1">
      <alignment horizontal="center"/>
      <protection/>
    </xf>
    <xf numFmtId="0" fontId="21" fillId="0" borderId="0" xfId="88" applyFont="1" applyBorder="1" applyAlignment="1">
      <alignment horizontal="center"/>
      <protection/>
    </xf>
    <xf numFmtId="0" fontId="3" fillId="55" borderId="0" xfId="88" applyFont="1" applyFill="1" applyBorder="1" applyAlignment="1">
      <alignment horizontal="center"/>
      <protection/>
    </xf>
    <xf numFmtId="0" fontId="3" fillId="55" borderId="0" xfId="88" applyFont="1" applyFill="1" applyBorder="1">
      <alignment/>
      <protection/>
    </xf>
    <xf numFmtId="0" fontId="0" fillId="0" borderId="0" xfId="0" applyBorder="1" applyAlignment="1">
      <alignment/>
    </xf>
    <xf numFmtId="0" fontId="3" fillId="0" borderId="0" xfId="88" applyFont="1" applyBorder="1" applyAlignment="1">
      <alignment horizontal="center"/>
      <protection/>
    </xf>
    <xf numFmtId="0" fontId="2" fillId="0" borderId="0" xfId="88" applyFont="1" applyBorder="1">
      <alignment/>
      <protection/>
    </xf>
    <xf numFmtId="49" fontId="3" fillId="55" borderId="0" xfId="88" applyNumberFormat="1" applyFont="1" applyFill="1" applyBorder="1" applyAlignment="1">
      <alignment horizontal="center"/>
      <protection/>
    </xf>
    <xf numFmtId="0" fontId="4" fillId="55" borderId="0" xfId="88" applyFont="1" applyFill="1" applyBorder="1">
      <alignment/>
      <protection/>
    </xf>
    <xf numFmtId="0" fontId="21" fillId="55" borderId="0" xfId="8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3" fillId="0" borderId="0" xfId="88" applyFont="1" applyFill="1" applyBorder="1" applyAlignment="1">
      <alignment horizontal="center"/>
      <protection/>
    </xf>
    <xf numFmtId="0" fontId="2" fillId="0" borderId="19" xfId="88" applyFont="1" applyBorder="1">
      <alignment/>
      <protection/>
    </xf>
    <xf numFmtId="0" fontId="2" fillId="0" borderId="20" xfId="88" applyFont="1" applyBorder="1" applyAlignment="1">
      <alignment horizontal="center"/>
      <protection/>
    </xf>
    <xf numFmtId="0" fontId="2" fillId="0" borderId="19" xfId="88" applyFont="1" applyBorder="1" applyAlignment="1">
      <alignment horizontal="center"/>
      <protection/>
    </xf>
    <xf numFmtId="0" fontId="2" fillId="0" borderId="21" xfId="88" applyFont="1" applyBorder="1" applyAlignment="1">
      <alignment horizontal="center"/>
      <protection/>
    </xf>
    <xf numFmtId="0" fontId="2" fillId="0" borderId="22" xfId="88" applyFont="1" applyBorder="1" applyAlignment="1">
      <alignment horizontal="center"/>
      <protection/>
    </xf>
    <xf numFmtId="0" fontId="2" fillId="0" borderId="23" xfId="88" applyFont="1" applyBorder="1" applyAlignment="1">
      <alignment horizontal="center"/>
      <protection/>
    </xf>
    <xf numFmtId="0" fontId="2" fillId="0" borderId="24" xfId="88" applyFont="1" applyBorder="1" applyAlignment="1">
      <alignment horizontal="center"/>
      <protection/>
    </xf>
    <xf numFmtId="0" fontId="2" fillId="0" borderId="25" xfId="88" applyFont="1" applyBorder="1" applyAlignment="1">
      <alignment horizontal="center"/>
      <protection/>
    </xf>
    <xf numFmtId="0" fontId="2" fillId="0" borderId="0" xfId="88" applyFont="1">
      <alignment/>
      <protection/>
    </xf>
    <xf numFmtId="0" fontId="26" fillId="0" borderId="0" xfId="88" applyFont="1" applyAlignment="1">
      <alignment horizontal="center"/>
      <protection/>
    </xf>
    <xf numFmtId="0" fontId="2" fillId="0" borderId="0" xfId="88" applyFont="1" applyAlignment="1">
      <alignment horizontal="center"/>
      <protection/>
    </xf>
    <xf numFmtId="0" fontId="26" fillId="0" borderId="0" xfId="88" applyFont="1">
      <alignment/>
      <protection/>
    </xf>
    <xf numFmtId="0" fontId="2" fillId="0" borderId="26" xfId="88" applyFont="1" applyBorder="1">
      <alignment/>
      <protection/>
    </xf>
    <xf numFmtId="0" fontId="27" fillId="0" borderId="0" xfId="88" applyFont="1" applyBorder="1" applyAlignment="1">
      <alignment horizontal="center"/>
      <protection/>
    </xf>
    <xf numFmtId="49" fontId="2" fillId="0" borderId="0" xfId="88" applyNumberFormat="1" applyFont="1" applyBorder="1" applyAlignment="1">
      <alignment horizontal="center"/>
      <protection/>
    </xf>
    <xf numFmtId="0" fontId="0" fillId="0" borderId="0" xfId="0" applyAlignment="1">
      <alignment horizontal="left" vertical="distributed"/>
    </xf>
    <xf numFmtId="0" fontId="26" fillId="0" borderId="26" xfId="88" applyFont="1" applyBorder="1" applyAlignment="1">
      <alignment horizontal="center"/>
      <protection/>
    </xf>
    <xf numFmtId="0" fontId="26" fillId="55" borderId="26" xfId="88" applyFont="1" applyFill="1" applyBorder="1" applyAlignment="1">
      <alignment horizontal="center"/>
      <protection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28" fillId="55" borderId="26" xfId="88" applyFont="1" applyFill="1" applyBorder="1" applyAlignment="1">
      <alignment horizontal="left"/>
      <protection/>
    </xf>
    <xf numFmtId="0" fontId="28" fillId="55" borderId="26" xfId="88" applyFont="1" applyFill="1" applyBorder="1" applyAlignment="1">
      <alignment/>
      <protection/>
    </xf>
    <xf numFmtId="0" fontId="86" fillId="0" borderId="26" xfId="0" applyFont="1" applyBorder="1" applyAlignment="1">
      <alignment horizontal="left"/>
    </xf>
    <xf numFmtId="0" fontId="86" fillId="0" borderId="26" xfId="0" applyFont="1" applyFill="1" applyBorder="1" applyAlignment="1">
      <alignment horizontal="left"/>
    </xf>
    <xf numFmtId="0" fontId="86" fillId="0" borderId="26" xfId="0" applyFont="1" applyFill="1" applyBorder="1" applyAlignment="1">
      <alignment/>
    </xf>
    <xf numFmtId="0" fontId="29" fillId="0" borderId="0" xfId="88" applyFont="1" applyBorder="1">
      <alignment/>
      <protection/>
    </xf>
    <xf numFmtId="0" fontId="29" fillId="55" borderId="26" xfId="88" applyFont="1" applyFill="1" applyBorder="1" applyAlignment="1">
      <alignment horizontal="left"/>
      <protection/>
    </xf>
    <xf numFmtId="0" fontId="29" fillId="55" borderId="26" xfId="88" applyFont="1" applyFill="1" applyBorder="1">
      <alignment/>
      <protection/>
    </xf>
    <xf numFmtId="0" fontId="87" fillId="56" borderId="26" xfId="0" applyFont="1" applyFill="1" applyBorder="1" applyAlignment="1">
      <alignment horizontal="left"/>
    </xf>
    <xf numFmtId="0" fontId="87" fillId="0" borderId="26" xfId="0" applyFont="1" applyBorder="1" applyAlignment="1">
      <alignment horizontal="left"/>
    </xf>
    <xf numFmtId="0" fontId="87" fillId="0" borderId="26" xfId="0" applyFont="1" applyFill="1" applyBorder="1" applyAlignment="1">
      <alignment/>
    </xf>
    <xf numFmtId="0" fontId="28" fillId="0" borderId="0" xfId="88" applyFont="1" applyBorder="1">
      <alignment/>
      <protection/>
    </xf>
    <xf numFmtId="0" fontId="28" fillId="0" borderId="26" xfId="0" applyFont="1" applyBorder="1" applyAlignment="1">
      <alignment horizontal="left"/>
    </xf>
    <xf numFmtId="0" fontId="28" fillId="55" borderId="27" xfId="88" applyFont="1" applyFill="1" applyBorder="1" applyAlignment="1">
      <alignment horizontal="left"/>
      <protection/>
    </xf>
    <xf numFmtId="0" fontId="28" fillId="0" borderId="26" xfId="0" applyFont="1" applyBorder="1" applyAlignment="1">
      <alignment horizontal="left" wrapText="1"/>
    </xf>
    <xf numFmtId="0" fontId="28" fillId="0" borderId="26" xfId="88" applyFont="1" applyBorder="1" applyAlignment="1">
      <alignment horizontal="left"/>
      <protection/>
    </xf>
    <xf numFmtId="0" fontId="29" fillId="0" borderId="26" xfId="88" applyFont="1" applyBorder="1" applyAlignment="1">
      <alignment horizontal="left"/>
      <protection/>
    </xf>
    <xf numFmtId="0" fontId="29" fillId="0" borderId="28" xfId="88" applyFont="1" applyBorder="1" applyAlignment="1">
      <alignment horizontal="left"/>
      <protection/>
    </xf>
    <xf numFmtId="0" fontId="87" fillId="0" borderId="26" xfId="0" applyFont="1" applyFill="1" applyBorder="1" applyAlignment="1">
      <alignment horizontal="left"/>
    </xf>
    <xf numFmtId="0" fontId="29" fillId="0" borderId="0" xfId="88" applyFont="1" applyBorder="1" applyAlignment="1">
      <alignment horizontal="left"/>
      <protection/>
    </xf>
    <xf numFmtId="0" fontId="28" fillId="0" borderId="26" xfId="0" applyFont="1" applyBorder="1" applyAlignment="1">
      <alignment horizontal="left" vertical="center" wrapText="1"/>
    </xf>
    <xf numFmtId="17" fontId="87" fillId="0" borderId="26" xfId="0" applyNumberFormat="1" applyFont="1" applyBorder="1" applyAlignment="1">
      <alignment horizontal="left"/>
    </xf>
    <xf numFmtId="2" fontId="28" fillId="55" borderId="23" xfId="88" applyNumberFormat="1" applyFont="1" applyFill="1" applyBorder="1" applyAlignment="1">
      <alignment horizontal="left"/>
      <protection/>
    </xf>
    <xf numFmtId="0" fontId="36" fillId="55" borderId="26" xfId="88" applyFont="1" applyFill="1" applyBorder="1">
      <alignment/>
      <protection/>
    </xf>
    <xf numFmtId="0" fontId="36" fillId="0" borderId="26" xfId="0" applyFont="1" applyFill="1" applyBorder="1" applyAlignment="1">
      <alignment horizontal="center"/>
    </xf>
    <xf numFmtId="0" fontId="29" fillId="0" borderId="0" xfId="88" applyFont="1" applyBorder="1" applyAlignment="1">
      <alignment horizontal="center"/>
      <protection/>
    </xf>
    <xf numFmtId="0" fontId="29" fillId="55" borderId="0" xfId="88" applyFont="1" applyFill="1" applyBorder="1" applyAlignment="1">
      <alignment horizontal="center"/>
      <protection/>
    </xf>
    <xf numFmtId="49" fontId="29" fillId="0" borderId="0" xfId="88" applyNumberFormat="1" applyFont="1" applyBorder="1" applyAlignment="1">
      <alignment horizontal="center"/>
      <protection/>
    </xf>
    <xf numFmtId="0" fontId="38" fillId="0" borderId="0" xfId="88" applyFont="1" applyBorder="1" applyAlignment="1">
      <alignment horizontal="center"/>
      <protection/>
    </xf>
    <xf numFmtId="0" fontId="29" fillId="0" borderId="20" xfId="88" applyFont="1" applyBorder="1" applyAlignment="1">
      <alignment horizontal="center"/>
      <protection/>
    </xf>
    <xf numFmtId="0" fontId="29" fillId="0" borderId="19" xfId="88" applyFont="1" applyBorder="1" applyAlignment="1">
      <alignment horizontal="center"/>
      <protection/>
    </xf>
    <xf numFmtId="0" fontId="29" fillId="0" borderId="22" xfId="88" applyFont="1" applyBorder="1" applyAlignment="1">
      <alignment horizontal="center"/>
      <protection/>
    </xf>
    <xf numFmtId="0" fontId="29" fillId="0" borderId="21" xfId="88" applyFont="1" applyBorder="1" applyAlignment="1">
      <alignment horizontal="center"/>
      <protection/>
    </xf>
    <xf numFmtId="0" fontId="29" fillId="0" borderId="24" xfId="88" applyFont="1" applyBorder="1" applyAlignment="1">
      <alignment horizontal="center"/>
      <protection/>
    </xf>
    <xf numFmtId="0" fontId="29" fillId="0" borderId="25" xfId="88" applyFont="1" applyBorder="1" applyAlignment="1">
      <alignment horizontal="center"/>
      <protection/>
    </xf>
    <xf numFmtId="0" fontId="37" fillId="0" borderId="0" xfId="88" applyFont="1">
      <alignment/>
      <protection/>
    </xf>
    <xf numFmtId="0" fontId="29" fillId="0" borderId="0" xfId="88" applyFont="1" applyAlignment="1">
      <alignment horizontal="center"/>
      <protection/>
    </xf>
    <xf numFmtId="0" fontId="37" fillId="0" borderId="0" xfId="88" applyFont="1" applyAlignment="1">
      <alignment horizontal="center"/>
      <protection/>
    </xf>
    <xf numFmtId="0" fontId="29" fillId="55" borderId="26" xfId="88" applyFont="1" applyFill="1" applyBorder="1" applyAlignment="1">
      <alignment/>
      <protection/>
    </xf>
    <xf numFmtId="0" fontId="29" fillId="0" borderId="26" xfId="88" applyFont="1" applyBorder="1" applyAlignment="1">
      <alignment horizontal="center"/>
      <protection/>
    </xf>
    <xf numFmtId="0" fontId="37" fillId="0" borderId="0" xfId="88" applyFont="1" applyBorder="1">
      <alignment/>
      <protection/>
    </xf>
    <xf numFmtId="0" fontId="38" fillId="0" borderId="0" xfId="88" applyFont="1" applyBorder="1">
      <alignment/>
      <protection/>
    </xf>
    <xf numFmtId="0" fontId="36" fillId="55" borderId="26" xfId="88" applyFont="1" applyFill="1" applyBorder="1" applyAlignment="1">
      <alignment horizontal="right"/>
      <protection/>
    </xf>
    <xf numFmtId="0" fontId="36" fillId="55" borderId="26" xfId="88" applyFont="1" applyFill="1" applyBorder="1" applyAlignment="1">
      <alignment horizontal="center"/>
      <protection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center" wrapText="1"/>
    </xf>
    <xf numFmtId="0" fontId="36" fillId="0" borderId="26" xfId="0" applyFont="1" applyBorder="1" applyAlignment="1">
      <alignment wrapText="1"/>
    </xf>
    <xf numFmtId="0" fontId="36" fillId="56" borderId="26" xfId="0" applyFont="1" applyFill="1" applyBorder="1" applyAlignment="1">
      <alignment wrapText="1"/>
    </xf>
    <xf numFmtId="0" fontId="36" fillId="56" borderId="26" xfId="0" applyFont="1" applyFill="1" applyBorder="1" applyAlignment="1">
      <alignment horizontal="center" wrapText="1"/>
    </xf>
    <xf numFmtId="0" fontId="36" fillId="0" borderId="26" xfId="0" applyFont="1" applyFill="1" applyBorder="1" applyAlignment="1">
      <alignment vertical="center" wrapText="1"/>
    </xf>
    <xf numFmtId="0" fontId="36" fillId="0" borderId="26" xfId="0" applyFont="1" applyFill="1" applyBorder="1" applyAlignment="1">
      <alignment horizontal="center" wrapText="1"/>
    </xf>
    <xf numFmtId="0" fontId="39" fillId="0" borderId="26" xfId="0" applyFont="1" applyFill="1" applyBorder="1" applyAlignment="1">
      <alignment horizontal="left" wrapText="1"/>
    </xf>
    <xf numFmtId="49" fontId="39" fillId="0" borderId="26" xfId="0" applyNumberFormat="1" applyFont="1" applyFill="1" applyBorder="1" applyAlignment="1">
      <alignment horizontal="center" wrapText="1"/>
    </xf>
    <xf numFmtId="0" fontId="39" fillId="0" borderId="26" xfId="0" applyFont="1" applyFill="1" applyBorder="1" applyAlignment="1">
      <alignment wrapText="1"/>
    </xf>
    <xf numFmtId="0" fontId="39" fillId="0" borderId="26" xfId="0" applyFont="1" applyFill="1" applyBorder="1" applyAlignment="1">
      <alignment horizontal="center" wrapText="1"/>
    </xf>
    <xf numFmtId="0" fontId="36" fillId="0" borderId="0" xfId="88" applyFont="1" applyBorder="1">
      <alignment/>
      <protection/>
    </xf>
    <xf numFmtId="0" fontId="36" fillId="0" borderId="0" xfId="88" applyFont="1" applyBorder="1" applyAlignment="1">
      <alignment horizontal="center"/>
      <protection/>
    </xf>
    <xf numFmtId="0" fontId="39" fillId="0" borderId="0" xfId="88" applyFont="1" applyBorder="1" applyAlignment="1">
      <alignment horizontal="center"/>
      <protection/>
    </xf>
    <xf numFmtId="0" fontId="36" fillId="0" borderId="26" xfId="0" applyFont="1" applyFill="1" applyBorder="1" applyAlignment="1">
      <alignment horizontal="center" vertical="center" wrapText="1"/>
    </xf>
    <xf numFmtId="173" fontId="36" fillId="0" borderId="26" xfId="0" applyNumberFormat="1" applyFont="1" applyFill="1" applyBorder="1" applyAlignment="1">
      <alignment vertical="center" wrapText="1"/>
    </xf>
    <xf numFmtId="173" fontId="36" fillId="0" borderId="26" xfId="0" applyNumberFormat="1" applyFont="1" applyFill="1" applyBorder="1" applyAlignment="1">
      <alignment wrapText="1"/>
    </xf>
    <xf numFmtId="174" fontId="36" fillId="0" borderId="26" xfId="0" applyNumberFormat="1" applyFont="1" applyFill="1" applyBorder="1" applyAlignment="1">
      <alignment horizontal="center" vertical="center" wrapText="1"/>
    </xf>
    <xf numFmtId="0" fontId="36" fillId="55" borderId="26" xfId="88" applyFont="1" applyFill="1" applyBorder="1" applyAlignment="1">
      <alignment horizontal="left" vertical="distributed"/>
      <protection/>
    </xf>
    <xf numFmtId="0" fontId="36" fillId="55" borderId="26" xfId="0" applyNumberFormat="1" applyFont="1" applyFill="1" applyBorder="1" applyAlignment="1">
      <alignment horizontal="center" vertical="center" wrapText="1"/>
    </xf>
    <xf numFmtId="174" fontId="36" fillId="55" borderId="26" xfId="0" applyNumberFormat="1" applyFont="1" applyFill="1" applyBorder="1" applyAlignment="1">
      <alignment horizontal="right" vertical="center" wrapText="1"/>
    </xf>
    <xf numFmtId="174" fontId="36" fillId="55" borderId="26" xfId="0" applyNumberFormat="1" applyFont="1" applyFill="1" applyBorder="1" applyAlignment="1">
      <alignment horizontal="center" vertical="center" wrapText="1"/>
    </xf>
    <xf numFmtId="0" fontId="36" fillId="55" borderId="26" xfId="88" applyFont="1" applyFill="1" applyBorder="1" applyAlignment="1">
      <alignment horizontal="center" vertical="center"/>
      <protection/>
    </xf>
    <xf numFmtId="0" fontId="36" fillId="55" borderId="26" xfId="88" applyFont="1" applyFill="1" applyBorder="1" applyAlignment="1">
      <alignment/>
      <protection/>
    </xf>
    <xf numFmtId="49" fontId="36" fillId="55" borderId="26" xfId="88" applyNumberFormat="1" applyFont="1" applyFill="1" applyBorder="1" applyAlignment="1">
      <alignment horizontal="center"/>
      <protection/>
    </xf>
    <xf numFmtId="49" fontId="39" fillId="55" borderId="26" xfId="88" applyNumberFormat="1" applyFont="1" applyFill="1" applyBorder="1" applyAlignment="1">
      <alignment horizontal="center"/>
      <protection/>
    </xf>
    <xf numFmtId="174" fontId="39" fillId="55" borderId="26" xfId="88" applyNumberFormat="1" applyFont="1" applyFill="1" applyBorder="1" applyAlignment="1">
      <alignment horizontal="center"/>
      <protection/>
    </xf>
    <xf numFmtId="0" fontId="39" fillId="0" borderId="26" xfId="88" applyFont="1" applyBorder="1">
      <alignment/>
      <protection/>
    </xf>
    <xf numFmtId="0" fontId="36" fillId="0" borderId="26" xfId="88" applyFont="1" applyBorder="1" applyAlignment="1">
      <alignment horizontal="center"/>
      <protection/>
    </xf>
    <xf numFmtId="0" fontId="39" fillId="0" borderId="26" xfId="88" applyFont="1" applyBorder="1" applyAlignment="1">
      <alignment horizontal="center"/>
      <protection/>
    </xf>
    <xf numFmtId="0" fontId="39" fillId="0" borderId="0" xfId="88" applyFont="1" applyBorder="1">
      <alignment/>
      <protection/>
    </xf>
    <xf numFmtId="0" fontId="40" fillId="0" borderId="0" xfId="88" applyFont="1" applyBorder="1" applyAlignment="1">
      <alignment horizontal="center"/>
      <protection/>
    </xf>
    <xf numFmtId="0" fontId="40" fillId="0" borderId="0" xfId="88" applyFont="1" applyBorder="1">
      <alignment/>
      <protection/>
    </xf>
    <xf numFmtId="0" fontId="36" fillId="0" borderId="26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wrapText="1"/>
    </xf>
    <xf numFmtId="0" fontId="36" fillId="0" borderId="26" xfId="0" applyFont="1" applyFill="1" applyBorder="1" applyAlignment="1">
      <alignment horizontal="left" wrapText="1"/>
    </xf>
    <xf numFmtId="0" fontId="39" fillId="56" borderId="26" xfId="0" applyFont="1" applyFill="1" applyBorder="1" applyAlignment="1">
      <alignment horizontal="center" wrapText="1"/>
    </xf>
    <xf numFmtId="49" fontId="36" fillId="56" borderId="26" xfId="0" applyNumberFormat="1" applyFont="1" applyFill="1" applyBorder="1" applyAlignment="1">
      <alignment horizontal="center" wrapText="1"/>
    </xf>
    <xf numFmtId="0" fontId="36" fillId="55" borderId="27" xfId="88" applyFont="1" applyFill="1" applyBorder="1">
      <alignment/>
      <protection/>
    </xf>
    <xf numFmtId="0" fontId="36" fillId="55" borderId="29" xfId="88" applyFont="1" applyFill="1" applyBorder="1" applyAlignment="1">
      <alignment horizontal="center"/>
      <protection/>
    </xf>
    <xf numFmtId="0" fontId="36" fillId="55" borderId="29" xfId="88" applyFont="1" applyFill="1" applyBorder="1" applyAlignment="1">
      <alignment horizontal="right"/>
      <protection/>
    </xf>
    <xf numFmtId="0" fontId="39" fillId="55" borderId="26" xfId="88" applyFont="1" applyFill="1" applyBorder="1" applyAlignment="1">
      <alignment horizontal="center"/>
      <protection/>
    </xf>
    <xf numFmtId="0" fontId="39" fillId="0" borderId="26" xfId="88" applyFont="1" applyBorder="1" applyAlignment="1">
      <alignment horizontal="left"/>
      <protection/>
    </xf>
    <xf numFmtId="0" fontId="36" fillId="55" borderId="24" xfId="88" applyFont="1" applyFill="1" applyBorder="1" applyAlignment="1">
      <alignment horizontal="center"/>
      <protection/>
    </xf>
    <xf numFmtId="0" fontId="36" fillId="55" borderId="24" xfId="88" applyFont="1" applyFill="1" applyBorder="1" applyAlignment="1">
      <alignment horizontal="right"/>
      <protection/>
    </xf>
    <xf numFmtId="173" fontId="36" fillId="0" borderId="26" xfId="0" applyNumberFormat="1" applyFont="1" applyFill="1" applyBorder="1" applyAlignment="1">
      <alignment horizontal="right" vertical="center" wrapText="1"/>
    </xf>
    <xf numFmtId="0" fontId="36" fillId="55" borderId="27" xfId="88" applyFont="1" applyFill="1" applyBorder="1" applyAlignment="1">
      <alignment horizontal="left" vertical="distributed"/>
      <protection/>
    </xf>
    <xf numFmtId="0" fontId="36" fillId="55" borderId="27" xfId="88" applyFont="1" applyFill="1" applyBorder="1" applyAlignment="1">
      <alignment horizontal="center"/>
      <protection/>
    </xf>
    <xf numFmtId="0" fontId="36" fillId="0" borderId="26" xfId="0" applyFont="1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26" xfId="88" applyFont="1" applyBorder="1">
      <alignment/>
      <protection/>
    </xf>
    <xf numFmtId="0" fontId="39" fillId="55" borderId="26" xfId="88" applyFont="1" applyFill="1" applyBorder="1">
      <alignment/>
      <protection/>
    </xf>
    <xf numFmtId="0" fontId="36" fillId="55" borderId="0" xfId="88" applyFont="1" applyFill="1" applyBorder="1" applyAlignment="1">
      <alignment horizontal="center"/>
      <protection/>
    </xf>
    <xf numFmtId="0" fontId="29" fillId="0" borderId="30" xfId="88" applyFont="1" applyBorder="1">
      <alignment/>
      <protection/>
    </xf>
    <xf numFmtId="0" fontId="29" fillId="0" borderId="31" xfId="88" applyFont="1" applyBorder="1" applyAlignment="1">
      <alignment horizontal="center"/>
      <protection/>
    </xf>
    <xf numFmtId="0" fontId="29" fillId="0" borderId="32" xfId="88" applyFont="1" applyBorder="1" applyAlignment="1">
      <alignment horizontal="center"/>
      <protection/>
    </xf>
    <xf numFmtId="0" fontId="29" fillId="0" borderId="33" xfId="88" applyFont="1" applyBorder="1" applyAlignment="1">
      <alignment horizontal="center"/>
      <protection/>
    </xf>
    <xf numFmtId="0" fontId="29" fillId="0" borderId="23" xfId="88" applyFont="1" applyBorder="1" applyAlignment="1">
      <alignment horizontal="center"/>
      <protection/>
    </xf>
    <xf numFmtId="0" fontId="29" fillId="0" borderId="34" xfId="88" applyFont="1" applyBorder="1" applyAlignment="1">
      <alignment horizontal="center"/>
      <protection/>
    </xf>
    <xf numFmtId="0" fontId="29" fillId="0" borderId="35" xfId="88" applyFont="1" applyBorder="1" applyAlignment="1">
      <alignment horizontal="center"/>
      <protection/>
    </xf>
    <xf numFmtId="0" fontId="29" fillId="0" borderId="36" xfId="88" applyFont="1" applyBorder="1" applyAlignment="1">
      <alignment horizontal="center"/>
      <protection/>
    </xf>
    <xf numFmtId="0" fontId="29" fillId="0" borderId="0" xfId="88" applyFont="1">
      <alignment/>
      <protection/>
    </xf>
    <xf numFmtId="0" fontId="29" fillId="0" borderId="26" xfId="88" applyFont="1" applyBorder="1">
      <alignment/>
      <protection/>
    </xf>
    <xf numFmtId="49" fontId="36" fillId="0" borderId="26" xfId="0" applyNumberFormat="1" applyFont="1" applyFill="1" applyBorder="1" applyAlignment="1">
      <alignment horizontal="center" wrapText="1"/>
    </xf>
    <xf numFmtId="0" fontId="39" fillId="55" borderId="26" xfId="88" applyFont="1" applyFill="1" applyBorder="1" applyAlignment="1">
      <alignment horizontal="right"/>
      <protection/>
    </xf>
    <xf numFmtId="0" fontId="29" fillId="0" borderId="37" xfId="88" applyFont="1" applyBorder="1" applyAlignment="1">
      <alignment horizontal="center"/>
      <protection/>
    </xf>
    <xf numFmtId="0" fontId="29" fillId="0" borderId="38" xfId="88" applyFont="1" applyBorder="1" applyAlignment="1">
      <alignment horizontal="center"/>
      <protection/>
    </xf>
    <xf numFmtId="0" fontId="29" fillId="0" borderId="39" xfId="88" applyFont="1" applyBorder="1" applyAlignment="1">
      <alignment horizontal="center"/>
      <protection/>
    </xf>
    <xf numFmtId="0" fontId="29" fillId="0" borderId="40" xfId="88" applyFont="1" applyBorder="1" applyAlignment="1">
      <alignment horizontal="center"/>
      <protection/>
    </xf>
    <xf numFmtId="0" fontId="29" fillId="0" borderId="41" xfId="88" applyFont="1" applyBorder="1" applyAlignment="1">
      <alignment horizontal="center"/>
      <protection/>
    </xf>
    <xf numFmtId="0" fontId="38" fillId="55" borderId="0" xfId="88" applyFont="1" applyFill="1" applyBorder="1">
      <alignment/>
      <protection/>
    </xf>
    <xf numFmtId="0" fontId="38" fillId="55" borderId="0" xfId="88" applyFont="1" applyFill="1" applyBorder="1" applyAlignment="1">
      <alignment horizontal="center"/>
      <protection/>
    </xf>
    <xf numFmtId="0" fontId="36" fillId="56" borderId="26" xfId="0" applyFont="1" applyFill="1" applyBorder="1" applyAlignment="1">
      <alignment horizontal="left" vertical="center" wrapText="1"/>
    </xf>
    <xf numFmtId="0" fontId="36" fillId="56" borderId="26" xfId="0" applyFont="1" applyFill="1" applyBorder="1" applyAlignment="1">
      <alignment horizontal="center" vertical="center" wrapText="1"/>
    </xf>
    <xf numFmtId="0" fontId="36" fillId="55" borderId="27" xfId="88" applyFont="1" applyFill="1" applyBorder="1" applyAlignment="1">
      <alignment/>
      <protection/>
    </xf>
    <xf numFmtId="0" fontId="36" fillId="0" borderId="26" xfId="88" applyFont="1" applyFill="1" applyBorder="1" applyAlignment="1">
      <alignment horizontal="center"/>
      <protection/>
    </xf>
    <xf numFmtId="0" fontId="39" fillId="0" borderId="26" xfId="0" applyFont="1" applyFill="1" applyBorder="1" applyAlignment="1">
      <alignment vertical="center" wrapText="1"/>
    </xf>
    <xf numFmtId="0" fontId="36" fillId="0" borderId="0" xfId="88" applyFont="1" applyBorder="1" applyAlignment="1">
      <alignment/>
      <protection/>
    </xf>
    <xf numFmtId="0" fontId="36" fillId="55" borderId="26" xfId="88" applyFont="1" applyFill="1" applyBorder="1" applyAlignment="1">
      <alignment vertical="distributed"/>
      <protection/>
    </xf>
    <xf numFmtId="0" fontId="88" fillId="56" borderId="26" xfId="88" applyFont="1" applyFill="1" applyBorder="1" applyAlignment="1">
      <alignment horizontal="center" vertical="center"/>
      <protection/>
    </xf>
    <xf numFmtId="0" fontId="36" fillId="55" borderId="26" xfId="88" applyFont="1" applyFill="1" applyBorder="1" applyAlignment="1">
      <alignment horizontal="center" vertical="distributed"/>
      <protection/>
    </xf>
    <xf numFmtId="0" fontId="39" fillId="0" borderId="26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6" fillId="0" borderId="0" xfId="88" applyFont="1" applyBorder="1" applyAlignment="1">
      <alignment horizontal="center" vertical="center"/>
      <protection/>
    </xf>
    <xf numFmtId="0" fontId="39" fillId="55" borderId="28" xfId="88" applyFont="1" applyFill="1" applyBorder="1">
      <alignment/>
      <protection/>
    </xf>
    <xf numFmtId="0" fontId="36" fillId="55" borderId="28" xfId="88" applyFont="1" applyFill="1" applyBorder="1" applyAlignment="1">
      <alignment horizontal="center"/>
      <protection/>
    </xf>
    <xf numFmtId="0" fontId="39" fillId="55" borderId="28" xfId="88" applyFont="1" applyFill="1" applyBorder="1" applyAlignment="1">
      <alignment horizontal="center"/>
      <protection/>
    </xf>
    <xf numFmtId="0" fontId="29" fillId="0" borderId="19" xfId="88" applyFont="1" applyBorder="1">
      <alignment/>
      <protection/>
    </xf>
    <xf numFmtId="0" fontId="29" fillId="55" borderId="42" xfId="88" applyFont="1" applyFill="1" applyBorder="1" applyAlignment="1">
      <alignment horizontal="center"/>
      <protection/>
    </xf>
    <xf numFmtId="0" fontId="36" fillId="55" borderId="29" xfId="88" applyFont="1" applyFill="1" applyBorder="1" applyAlignment="1">
      <alignment/>
      <protection/>
    </xf>
    <xf numFmtId="0" fontId="36" fillId="0" borderId="26" xfId="0" applyFont="1" applyBorder="1" applyAlignment="1">
      <alignment horizontal="right" wrapText="1"/>
    </xf>
    <xf numFmtId="0" fontId="87" fillId="0" borderId="0" xfId="0" applyFont="1" applyAlignment="1">
      <alignment/>
    </xf>
    <xf numFmtId="0" fontId="29" fillId="0" borderId="42" xfId="88" applyFont="1" applyBorder="1">
      <alignment/>
      <protection/>
    </xf>
    <xf numFmtId="0" fontId="41" fillId="0" borderId="0" xfId="88" applyFont="1" applyFill="1" applyBorder="1" applyAlignment="1">
      <alignment horizontal="center"/>
      <protection/>
    </xf>
    <xf numFmtId="0" fontId="36" fillId="0" borderId="26" xfId="0" applyNumberFormat="1" applyFont="1" applyFill="1" applyBorder="1" applyAlignment="1">
      <alignment horizontal="center" wrapText="1"/>
    </xf>
    <xf numFmtId="49" fontId="39" fillId="0" borderId="26" xfId="88" applyNumberFormat="1" applyFont="1" applyBorder="1" applyAlignment="1">
      <alignment horizontal="center"/>
      <protection/>
    </xf>
    <xf numFmtId="0" fontId="0" fillId="0" borderId="0" xfId="0" applyAlignment="1">
      <alignment horizontal="center" vertical="distributed"/>
    </xf>
    <xf numFmtId="174" fontId="36" fillId="0" borderId="26" xfId="0" applyNumberFormat="1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74" fillId="0" borderId="0" xfId="0" applyFont="1" applyAlignment="1">
      <alignment horizontal="center" vertical="distributed"/>
    </xf>
    <xf numFmtId="0" fontId="89" fillId="0" borderId="0" xfId="0" applyFont="1" applyAlignment="1">
      <alignment horizontal="center" vertical="distributed"/>
    </xf>
    <xf numFmtId="0" fontId="87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39" fillId="57" borderId="23" xfId="0" applyNumberFormat="1" applyFont="1" applyFill="1" applyBorder="1" applyAlignment="1">
      <alignment horizontal="center" wrapText="1"/>
    </xf>
    <xf numFmtId="0" fontId="44" fillId="57" borderId="23" xfId="0" applyFont="1" applyFill="1" applyBorder="1" applyAlignment="1">
      <alignment/>
    </xf>
    <xf numFmtId="0" fontId="45" fillId="57" borderId="23" xfId="0" applyFont="1" applyFill="1" applyBorder="1" applyAlignment="1">
      <alignment horizontal="center"/>
    </xf>
    <xf numFmtId="2" fontId="44" fillId="57" borderId="23" xfId="0" applyNumberFormat="1" applyFont="1" applyFill="1" applyBorder="1" applyAlignment="1">
      <alignment horizontal="right"/>
    </xf>
    <xf numFmtId="2" fontId="44" fillId="57" borderId="23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wrapText="1"/>
    </xf>
    <xf numFmtId="0" fontId="39" fillId="56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wrapText="1"/>
    </xf>
    <xf numFmtId="0" fontId="8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wrapText="1"/>
    </xf>
    <xf numFmtId="0" fontId="35" fillId="0" borderId="0" xfId="88" applyFont="1" applyBorder="1">
      <alignment/>
      <protection/>
    </xf>
    <xf numFmtId="0" fontId="29" fillId="0" borderId="29" xfId="88" applyFont="1" applyBorder="1" applyAlignment="1">
      <alignment horizontal="center"/>
      <protection/>
    </xf>
    <xf numFmtId="0" fontId="29" fillId="0" borderId="43" xfId="88" applyFont="1" applyBorder="1" applyAlignment="1">
      <alignment horizontal="center"/>
      <protection/>
    </xf>
    <xf numFmtId="0" fontId="29" fillId="0" borderId="44" xfId="88" applyFont="1" applyBorder="1" applyAlignment="1">
      <alignment horizontal="center"/>
      <protection/>
    </xf>
    <xf numFmtId="49" fontId="22" fillId="55" borderId="26" xfId="88" applyNumberFormat="1" applyFont="1" applyFill="1" applyBorder="1" applyAlignment="1">
      <alignment horizontal="center"/>
      <protection/>
    </xf>
    <xf numFmtId="0" fontId="22" fillId="55" borderId="28" xfId="88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22" fillId="55" borderId="42" xfId="88" applyFont="1" applyFill="1" applyBorder="1" applyAlignment="1">
      <alignment horizontal="center"/>
      <protection/>
    </xf>
    <xf numFmtId="0" fontId="39" fillId="0" borderId="26" xfId="88" applyFont="1" applyBorder="1" applyAlignment="1">
      <alignment horizontal="right"/>
      <protection/>
    </xf>
    <xf numFmtId="174" fontId="39" fillId="55" borderId="26" xfId="88" applyNumberFormat="1" applyFont="1" applyFill="1" applyBorder="1" applyAlignment="1">
      <alignment horizontal="right"/>
      <protection/>
    </xf>
    <xf numFmtId="49" fontId="2" fillId="0" borderId="45" xfId="88" applyNumberFormat="1" applyFont="1" applyBorder="1" applyAlignment="1">
      <alignment horizontal="center"/>
      <protection/>
    </xf>
    <xf numFmtId="0" fontId="90" fillId="0" borderId="0" xfId="0" applyFont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0" fillId="0" borderId="46" xfId="0" applyFont="1" applyBorder="1" applyAlignment="1">
      <alignment horizontal="center"/>
    </xf>
    <xf numFmtId="0" fontId="2" fillId="0" borderId="47" xfId="88" applyFont="1" applyBorder="1" applyAlignment="1">
      <alignment horizontal="center" wrapText="1"/>
      <protection/>
    </xf>
    <xf numFmtId="49" fontId="2" fillId="55" borderId="26" xfId="88" applyNumberFormat="1" applyFont="1" applyFill="1" applyBorder="1" applyAlignment="1">
      <alignment horizontal="center"/>
      <protection/>
    </xf>
    <xf numFmtId="173" fontId="26" fillId="55" borderId="26" xfId="88" applyNumberFormat="1" applyFont="1" applyFill="1" applyBorder="1" applyAlignment="1">
      <alignment horizontal="center"/>
      <protection/>
    </xf>
    <xf numFmtId="174" fontId="26" fillId="55" borderId="26" xfId="88" applyNumberFormat="1" applyFont="1" applyFill="1" applyBorder="1" applyAlignment="1">
      <alignment horizontal="center"/>
      <protection/>
    </xf>
    <xf numFmtId="0" fontId="34" fillId="55" borderId="28" xfId="88" applyFont="1" applyFill="1" applyBorder="1" applyAlignment="1">
      <alignment horizontal="center"/>
      <protection/>
    </xf>
    <xf numFmtId="0" fontId="34" fillId="55" borderId="26" xfId="88" applyFont="1" applyFill="1" applyBorder="1" applyAlignment="1">
      <alignment horizontal="center"/>
      <protection/>
    </xf>
    <xf numFmtId="0" fontId="47" fillId="0" borderId="26" xfId="88" applyFont="1" applyBorder="1">
      <alignment/>
      <protection/>
    </xf>
    <xf numFmtId="0" fontId="47" fillId="0" borderId="26" xfId="88" applyFont="1" applyBorder="1">
      <alignment/>
      <protection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47" fillId="0" borderId="28" xfId="88" applyFont="1" applyBorder="1">
      <alignment/>
      <protection/>
    </xf>
    <xf numFmtId="0" fontId="91" fillId="0" borderId="0" xfId="0" applyFont="1" applyAlignment="1">
      <alignment/>
    </xf>
    <xf numFmtId="0" fontId="29" fillId="0" borderId="48" xfId="88" applyFont="1" applyBorder="1" applyAlignment="1">
      <alignment horizontal="center"/>
      <protection/>
    </xf>
    <xf numFmtId="0" fontId="29" fillId="0" borderId="49" xfId="88" applyFont="1" applyBorder="1" applyAlignment="1">
      <alignment horizontal="center"/>
      <protection/>
    </xf>
    <xf numFmtId="0" fontId="36" fillId="55" borderId="50" xfId="88" applyFont="1" applyFill="1" applyBorder="1" applyAlignment="1">
      <alignment horizontal="center"/>
      <protection/>
    </xf>
    <xf numFmtId="0" fontId="37" fillId="0" borderId="49" xfId="88" applyFont="1" applyBorder="1" applyAlignment="1">
      <alignment horizontal="center"/>
      <protection/>
    </xf>
    <xf numFmtId="173" fontId="39" fillId="55" borderId="26" xfId="88" applyNumberFormat="1" applyFont="1" applyFill="1" applyBorder="1" applyAlignment="1">
      <alignment horizontal="right"/>
      <protection/>
    </xf>
    <xf numFmtId="0" fontId="39" fillId="0" borderId="26" xfId="0" applyFont="1" applyFill="1" applyBorder="1" applyAlignment="1">
      <alignment horizontal="right" wrapText="1"/>
    </xf>
    <xf numFmtId="0" fontId="86" fillId="0" borderId="0" xfId="0" applyFont="1" applyAlignment="1">
      <alignment/>
    </xf>
    <xf numFmtId="0" fontId="28" fillId="55" borderId="26" xfId="88" applyFont="1" applyFill="1" applyBorder="1" applyAlignment="1">
      <alignment wrapText="1"/>
      <protection/>
    </xf>
    <xf numFmtId="0" fontId="28" fillId="55" borderId="26" xfId="88" applyFont="1" applyFill="1" applyBorder="1" applyAlignment="1">
      <alignment horizontal="left" wrapText="1"/>
      <protection/>
    </xf>
    <xf numFmtId="0" fontId="2" fillId="0" borderId="48" xfId="88" applyFont="1" applyBorder="1" applyAlignment="1">
      <alignment horizontal="center"/>
      <protection/>
    </xf>
    <xf numFmtId="0" fontId="36" fillId="55" borderId="48" xfId="88" applyFont="1" applyFill="1" applyBorder="1" applyAlignment="1">
      <alignment horizontal="center" vertical="center"/>
      <protection/>
    </xf>
    <xf numFmtId="0" fontId="29" fillId="0" borderId="50" xfId="88" applyFont="1" applyBorder="1" applyAlignment="1">
      <alignment horizontal="center"/>
      <protection/>
    </xf>
    <xf numFmtId="0" fontId="36" fillId="55" borderId="48" xfId="88" applyFont="1" applyFill="1" applyBorder="1" applyAlignment="1">
      <alignment horizontal="center"/>
      <protection/>
    </xf>
    <xf numFmtId="0" fontId="36" fillId="55" borderId="20" xfId="88" applyFont="1" applyFill="1" applyBorder="1" applyAlignment="1">
      <alignment horizontal="center"/>
      <protection/>
    </xf>
    <xf numFmtId="0" fontId="29" fillId="0" borderId="51" xfId="88" applyFont="1" applyBorder="1" applyAlignment="1">
      <alignment horizontal="center"/>
      <protection/>
    </xf>
    <xf numFmtId="0" fontId="29" fillId="0" borderId="52" xfId="88" applyFont="1" applyBorder="1" applyAlignment="1">
      <alignment horizontal="center"/>
      <protection/>
    </xf>
    <xf numFmtId="0" fontId="29" fillId="0" borderId="53" xfId="88" applyFont="1" applyBorder="1" applyAlignment="1">
      <alignment horizontal="center"/>
      <protection/>
    </xf>
    <xf numFmtId="0" fontId="29" fillId="0" borderId="54" xfId="88" applyFont="1" applyBorder="1" applyAlignment="1">
      <alignment horizontal="center"/>
      <protection/>
    </xf>
    <xf numFmtId="0" fontId="2" fillId="0" borderId="49" xfId="88" applyFont="1" applyBorder="1" applyAlignment="1">
      <alignment horizontal="center"/>
      <protection/>
    </xf>
    <xf numFmtId="0" fontId="2" fillId="0" borderId="53" xfId="88" applyFont="1" applyBorder="1" applyAlignment="1">
      <alignment horizontal="center"/>
      <protection/>
    </xf>
    <xf numFmtId="0" fontId="88" fillId="0" borderId="0" xfId="0" applyFont="1" applyAlignment="1">
      <alignment wrapText="1"/>
    </xf>
    <xf numFmtId="0" fontId="28" fillId="55" borderId="0" xfId="88" applyFont="1" applyFill="1" applyBorder="1" applyAlignment="1">
      <alignment horizontal="left"/>
      <protection/>
    </xf>
    <xf numFmtId="0" fontId="36" fillId="55" borderId="0" xfId="88" applyFont="1" applyFill="1" applyBorder="1">
      <alignment/>
      <protection/>
    </xf>
    <xf numFmtId="0" fontId="36" fillId="0" borderId="0" xfId="0" applyFont="1" applyFill="1" applyBorder="1" applyAlignment="1">
      <alignment horizontal="center"/>
    </xf>
    <xf numFmtId="0" fontId="36" fillId="55" borderId="0" xfId="88" applyFont="1" applyFill="1" applyBorder="1" applyAlignment="1">
      <alignment horizontal="right"/>
      <protection/>
    </xf>
    <xf numFmtId="0" fontId="45" fillId="57" borderId="55" xfId="0" applyFont="1" applyFill="1" applyBorder="1" applyAlignment="1">
      <alignment horizontal="center"/>
    </xf>
    <xf numFmtId="2" fontId="44" fillId="57" borderId="55" xfId="0" applyNumberFormat="1" applyFont="1" applyFill="1" applyBorder="1" applyAlignment="1">
      <alignment horizontal="right"/>
    </xf>
    <xf numFmtId="2" fontId="44" fillId="57" borderId="55" xfId="0" applyNumberFormat="1" applyFont="1" applyFill="1" applyBorder="1" applyAlignment="1">
      <alignment horizontal="center"/>
    </xf>
    <xf numFmtId="49" fontId="36" fillId="56" borderId="0" xfId="0" applyNumberFormat="1" applyFont="1" applyFill="1" applyBorder="1" applyAlignment="1">
      <alignment horizontal="center" wrapText="1"/>
    </xf>
    <xf numFmtId="0" fontId="36" fillId="56" borderId="0" xfId="0" applyFont="1" applyFill="1" applyBorder="1" applyAlignment="1">
      <alignment wrapText="1"/>
    </xf>
    <xf numFmtId="0" fontId="36" fillId="56" borderId="0" xfId="0" applyFont="1" applyFill="1" applyBorder="1" applyAlignment="1">
      <alignment horizontal="center" wrapText="1"/>
    </xf>
    <xf numFmtId="0" fontId="86" fillId="56" borderId="0" xfId="0" applyFont="1" applyFill="1" applyBorder="1" applyAlignment="1">
      <alignment horizontal="left" wrapText="1"/>
    </xf>
    <xf numFmtId="0" fontId="88" fillId="0" borderId="0" xfId="0" applyFont="1" applyBorder="1" applyAlignment="1">
      <alignment wrapText="1"/>
    </xf>
    <xf numFmtId="0" fontId="88" fillId="0" borderId="45" xfId="0" applyFont="1" applyBorder="1" applyAlignment="1">
      <alignment wrapText="1"/>
    </xf>
    <xf numFmtId="0" fontId="29" fillId="55" borderId="0" xfId="88" applyFont="1" applyFill="1" applyBorder="1" applyAlignment="1">
      <alignment horizontal="left"/>
      <protection/>
    </xf>
    <xf numFmtId="0" fontId="36" fillId="55" borderId="0" xfId="88" applyFont="1" applyFill="1" applyBorder="1" applyAlignment="1">
      <alignment/>
      <protection/>
    </xf>
    <xf numFmtId="0" fontId="28" fillId="55" borderId="26" xfId="88" applyFont="1" applyFill="1" applyBorder="1" applyAlignment="1">
      <alignment horizontal="left" vertical="center"/>
      <protection/>
    </xf>
    <xf numFmtId="0" fontId="28" fillId="55" borderId="27" xfId="88" applyFont="1" applyFill="1" applyBorder="1" applyAlignment="1">
      <alignment vertical="center"/>
      <protection/>
    </xf>
    <xf numFmtId="0" fontId="48" fillId="56" borderId="26" xfId="0" applyFont="1" applyFill="1" applyBorder="1" applyAlignment="1">
      <alignment horizontal="left" wrapText="1"/>
    </xf>
    <xf numFmtId="0" fontId="28" fillId="55" borderId="26" xfId="0" applyFont="1" applyFill="1" applyBorder="1" applyAlignment="1">
      <alignment horizontal="left" vertical="center" wrapText="1"/>
    </xf>
    <xf numFmtId="0" fontId="28" fillId="0" borderId="0" xfId="88" applyFont="1" applyFill="1" applyBorder="1" applyAlignment="1">
      <alignment horizontal="center"/>
      <protection/>
    </xf>
    <xf numFmtId="0" fontId="28" fillId="0" borderId="26" xfId="88" applyFont="1" applyBorder="1">
      <alignment/>
      <protection/>
    </xf>
    <xf numFmtId="0" fontId="87" fillId="0" borderId="0" xfId="0" applyFont="1" applyAlignment="1">
      <alignment horizontal="center" vertical="distributed"/>
    </xf>
    <xf numFmtId="0" fontId="92" fillId="0" borderId="0" xfId="0" applyFont="1" applyAlignment="1">
      <alignment horizontal="center" vertical="distributed"/>
    </xf>
    <xf numFmtId="0" fontId="29" fillId="0" borderId="56" xfId="88" applyFont="1" applyBorder="1">
      <alignment/>
      <protection/>
    </xf>
    <xf numFmtId="0" fontId="29" fillId="0" borderId="27" xfId="88" applyFont="1" applyBorder="1" applyAlignment="1">
      <alignment horizontal="center"/>
      <protection/>
    </xf>
    <xf numFmtId="0" fontId="29" fillId="0" borderId="57" xfId="88" applyFont="1" applyBorder="1" applyAlignment="1">
      <alignment horizontal="center"/>
      <protection/>
    </xf>
    <xf numFmtId="0" fontId="29" fillId="0" borderId="28" xfId="88" applyFont="1" applyBorder="1" applyAlignment="1">
      <alignment horizontal="center"/>
      <protection/>
    </xf>
    <xf numFmtId="0" fontId="87" fillId="0" borderId="0" xfId="0" applyFont="1" applyBorder="1" applyAlignment="1">
      <alignment/>
    </xf>
    <xf numFmtId="0" fontId="51" fillId="55" borderId="0" xfId="88" applyFont="1" applyFill="1" applyBorder="1">
      <alignment/>
      <protection/>
    </xf>
    <xf numFmtId="0" fontId="28" fillId="55" borderId="0" xfId="88" applyFont="1" applyFill="1" applyBorder="1" applyAlignment="1">
      <alignment horizontal="center"/>
      <protection/>
    </xf>
    <xf numFmtId="0" fontId="51" fillId="55" borderId="0" xfId="88" applyFont="1" applyFill="1" applyBorder="1" applyAlignment="1">
      <alignment horizontal="center"/>
      <protection/>
    </xf>
    <xf numFmtId="0" fontId="37" fillId="55" borderId="0" xfId="88" applyFont="1" applyFill="1" applyBorder="1">
      <alignment/>
      <protection/>
    </xf>
    <xf numFmtId="0" fontId="37" fillId="55" borderId="0" xfId="88" applyFont="1" applyFill="1" applyBorder="1" applyAlignment="1">
      <alignment horizontal="center"/>
      <protection/>
    </xf>
    <xf numFmtId="0" fontId="28" fillId="0" borderId="0" xfId="0" applyFont="1" applyAlignment="1">
      <alignment horizontal="left" vertical="distributed"/>
    </xf>
    <xf numFmtId="0" fontId="28" fillId="0" borderId="0" xfId="0" applyFont="1" applyAlignment="1">
      <alignment/>
    </xf>
    <xf numFmtId="0" fontId="39" fillId="55" borderId="0" xfId="88" applyFont="1" applyFill="1" applyBorder="1">
      <alignment/>
      <protection/>
    </xf>
    <xf numFmtId="0" fontId="39" fillId="55" borderId="0" xfId="88" applyFont="1" applyFill="1" applyBorder="1" applyAlignment="1">
      <alignment horizontal="center"/>
      <protection/>
    </xf>
    <xf numFmtId="0" fontId="52" fillId="0" borderId="0" xfId="88" applyFont="1" applyBorder="1" applyAlignment="1">
      <alignment horizontal="center"/>
      <protection/>
    </xf>
    <xf numFmtId="0" fontId="29" fillId="55" borderId="26" xfId="88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39" fillId="0" borderId="0" xfId="0" applyFont="1" applyAlignment="1">
      <alignment horizontal="center" vertical="distributed"/>
    </xf>
    <xf numFmtId="0" fontId="93" fillId="0" borderId="0" xfId="0" applyFont="1" applyAlignment="1">
      <alignment horizontal="center" vertical="distributed"/>
    </xf>
    <xf numFmtId="182" fontId="36" fillId="55" borderId="26" xfId="0" applyNumberFormat="1" applyFont="1" applyFill="1" applyBorder="1" applyAlignment="1">
      <alignment horizontal="right" vertical="center" wrapText="1"/>
    </xf>
    <xf numFmtId="0" fontId="28" fillId="55" borderId="0" xfId="88" applyFont="1" applyFill="1" applyBorder="1" applyAlignment="1">
      <alignment horizontal="left" wrapText="1"/>
      <protection/>
    </xf>
    <xf numFmtId="0" fontId="87" fillId="0" borderId="0" xfId="0" applyFont="1" applyBorder="1" applyAlignment="1">
      <alignment horizontal="left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4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56" borderId="0" xfId="0" applyFill="1" applyAlignment="1">
      <alignment vertical="center" wrapText="1"/>
    </xf>
    <xf numFmtId="0" fontId="95" fillId="56" borderId="0" xfId="0" applyFont="1" applyFill="1" applyAlignment="1">
      <alignment horizontal="left" vertical="center" wrapText="1"/>
    </xf>
    <xf numFmtId="0" fontId="39" fillId="56" borderId="58" xfId="90" applyFont="1" applyFill="1" applyBorder="1" applyAlignment="1">
      <alignment horizontal="center" vertical="center" wrapText="1"/>
      <protection/>
    </xf>
    <xf numFmtId="0" fontId="39" fillId="56" borderId="59" xfId="90" applyFont="1" applyFill="1" applyBorder="1" applyAlignment="1">
      <alignment horizontal="center" vertical="center" wrapText="1"/>
      <protection/>
    </xf>
    <xf numFmtId="0" fontId="39" fillId="56" borderId="60" xfId="90" applyFont="1" applyFill="1" applyBorder="1" applyAlignment="1">
      <alignment horizontal="center" vertical="center" wrapText="1"/>
      <protection/>
    </xf>
    <xf numFmtId="0" fontId="39" fillId="56" borderId="61" xfId="90" applyFont="1" applyFill="1" applyBorder="1" applyAlignment="1">
      <alignment horizontal="center" vertical="center" wrapText="1"/>
      <protection/>
    </xf>
    <xf numFmtId="0" fontId="92" fillId="56" borderId="61" xfId="0" applyFont="1" applyFill="1" applyBorder="1" applyAlignment="1">
      <alignment horizontal="center" vertical="center" wrapText="1"/>
    </xf>
    <xf numFmtId="9" fontId="39" fillId="56" borderId="62" xfId="91" applyNumberFormat="1" applyFont="1" applyFill="1" applyBorder="1" applyAlignment="1">
      <alignment horizontal="center" vertical="center" wrapText="1"/>
      <protection/>
    </xf>
    <xf numFmtId="9" fontId="39" fillId="56" borderId="63" xfId="91" applyNumberFormat="1" applyFont="1" applyFill="1" applyBorder="1" applyAlignment="1">
      <alignment horizontal="center" vertical="center" wrapText="1"/>
      <protection/>
    </xf>
    <xf numFmtId="9" fontId="39" fillId="56" borderId="64" xfId="91" applyNumberFormat="1" applyFont="1" applyFill="1" applyBorder="1" applyAlignment="1">
      <alignment horizontal="center" vertical="center" wrapText="1"/>
      <protection/>
    </xf>
    <xf numFmtId="9" fontId="39" fillId="56" borderId="65" xfId="91" applyNumberFormat="1" applyFont="1" applyFill="1" applyBorder="1" applyAlignment="1">
      <alignment horizontal="center" vertical="center" wrapText="1"/>
      <protection/>
    </xf>
    <xf numFmtId="0" fontId="88" fillId="56" borderId="0" xfId="0" applyFont="1" applyFill="1" applyAlignment="1">
      <alignment vertical="center" wrapText="1"/>
    </xf>
    <xf numFmtId="0" fontId="92" fillId="56" borderId="0" xfId="0" applyFont="1" applyFill="1" applyAlignment="1">
      <alignment vertical="center" wrapText="1"/>
    </xf>
    <xf numFmtId="0" fontId="28" fillId="56" borderId="62" xfId="90" applyFont="1" applyFill="1" applyBorder="1" applyAlignment="1">
      <alignment horizontal="left" vertical="center" wrapText="1"/>
      <protection/>
    </xf>
    <xf numFmtId="2" fontId="28" fillId="56" borderId="62" xfId="91" applyNumberFormat="1" applyFont="1" applyFill="1" applyBorder="1" applyAlignment="1">
      <alignment horizontal="center" vertical="center" wrapText="1"/>
      <protection/>
    </xf>
    <xf numFmtId="2" fontId="51" fillId="56" borderId="62" xfId="91" applyNumberFormat="1" applyFont="1" applyFill="1" applyBorder="1" applyAlignment="1">
      <alignment horizontal="center" vertical="center" wrapText="1"/>
      <protection/>
    </xf>
    <xf numFmtId="2" fontId="51" fillId="56" borderId="66" xfId="90" applyNumberFormat="1" applyFont="1" applyFill="1" applyBorder="1" applyAlignment="1">
      <alignment horizontal="center" vertical="center" wrapText="1"/>
      <protection/>
    </xf>
    <xf numFmtId="0" fontId="28" fillId="56" borderId="63" xfId="90" applyFont="1" applyFill="1" applyBorder="1" applyAlignment="1">
      <alignment horizontal="left" vertical="center" wrapText="1"/>
      <protection/>
    </xf>
    <xf numFmtId="2" fontId="28" fillId="56" borderId="63" xfId="91" applyNumberFormat="1" applyFont="1" applyFill="1" applyBorder="1" applyAlignment="1">
      <alignment horizontal="center" vertical="center" wrapText="1"/>
      <protection/>
    </xf>
    <xf numFmtId="2" fontId="51" fillId="56" borderId="63" xfId="91" applyNumberFormat="1" applyFont="1" applyFill="1" applyBorder="1" applyAlignment="1">
      <alignment horizontal="center" vertical="center" wrapText="1"/>
      <protection/>
    </xf>
    <xf numFmtId="2" fontId="51" fillId="56" borderId="46" xfId="90" applyNumberFormat="1" applyFont="1" applyFill="1" applyBorder="1" applyAlignment="1">
      <alignment horizontal="center" vertical="center" wrapText="1"/>
      <protection/>
    </xf>
    <xf numFmtId="2" fontId="28" fillId="56" borderId="63" xfId="90" applyNumberFormat="1" applyFont="1" applyFill="1" applyBorder="1" applyAlignment="1">
      <alignment horizontal="center" vertical="center" wrapText="1"/>
      <protection/>
    </xf>
    <xf numFmtId="2" fontId="28" fillId="56" borderId="63" xfId="94" applyNumberFormat="1" applyFont="1" applyFill="1" applyBorder="1" applyAlignment="1">
      <alignment horizontal="center" vertical="center" wrapText="1"/>
      <protection/>
    </xf>
    <xf numFmtId="2" fontId="28" fillId="56" borderId="67" xfId="90" applyNumberFormat="1" applyFont="1" applyFill="1" applyBorder="1" applyAlignment="1">
      <alignment horizontal="center" vertical="center" wrapText="1"/>
      <protection/>
    </xf>
    <xf numFmtId="2" fontId="28" fillId="56" borderId="67" xfId="91" applyNumberFormat="1" applyFont="1" applyFill="1" applyBorder="1" applyAlignment="1">
      <alignment horizontal="center" vertical="center" wrapText="1"/>
      <protection/>
    </xf>
    <xf numFmtId="2" fontId="28" fillId="56" borderId="63" xfId="92" applyNumberFormat="1" applyFont="1" applyFill="1" applyBorder="1" applyAlignment="1">
      <alignment horizontal="center" vertical="center" wrapText="1"/>
      <protection/>
    </xf>
    <xf numFmtId="2" fontId="28" fillId="56" borderId="67" xfId="92" applyNumberFormat="1" applyFont="1" applyFill="1" applyBorder="1" applyAlignment="1">
      <alignment horizontal="center" vertical="center" wrapText="1"/>
      <protection/>
    </xf>
    <xf numFmtId="2" fontId="28" fillId="56" borderId="63" xfId="95" applyNumberFormat="1" applyFont="1" applyFill="1" applyBorder="1" applyAlignment="1">
      <alignment horizontal="center" vertical="center" wrapText="1"/>
      <protection/>
    </xf>
    <xf numFmtId="0" fontId="28" fillId="56" borderId="64" xfId="90" applyFont="1" applyFill="1" applyBorder="1" applyAlignment="1">
      <alignment horizontal="left" vertical="center" wrapText="1"/>
      <protection/>
    </xf>
    <xf numFmtId="2" fontId="28" fillId="56" borderId="64" xfId="91" applyNumberFormat="1" applyFont="1" applyFill="1" applyBorder="1" applyAlignment="1">
      <alignment horizontal="center" vertical="center" wrapText="1"/>
      <protection/>
    </xf>
    <xf numFmtId="2" fontId="51" fillId="56" borderId="68" xfId="90" applyNumberFormat="1" applyFont="1" applyFill="1" applyBorder="1" applyAlignment="1">
      <alignment horizontal="center" vertical="center" wrapText="1"/>
      <protection/>
    </xf>
    <xf numFmtId="0" fontId="28" fillId="56" borderId="65" xfId="90" applyFont="1" applyFill="1" applyBorder="1" applyAlignment="1">
      <alignment horizontal="left" vertical="center" wrapText="1"/>
      <protection/>
    </xf>
    <xf numFmtId="2" fontId="28" fillId="56" borderId="65" xfId="90" applyNumberFormat="1" applyFont="1" applyFill="1" applyBorder="1" applyAlignment="1">
      <alignment horizontal="center" vertical="center" wrapText="1"/>
      <protection/>
    </xf>
    <xf numFmtId="2" fontId="51" fillId="56" borderId="65" xfId="91" applyNumberFormat="1" applyFont="1" applyFill="1" applyBorder="1" applyAlignment="1">
      <alignment horizontal="center" vertical="center" wrapText="1"/>
      <protection/>
    </xf>
    <xf numFmtId="2" fontId="51" fillId="56" borderId="69" xfId="90" applyNumberFormat="1" applyFont="1" applyFill="1" applyBorder="1" applyAlignment="1">
      <alignment horizontal="center" vertical="center" wrapText="1"/>
      <protection/>
    </xf>
    <xf numFmtId="2" fontId="28" fillId="0" borderId="62" xfId="93" applyNumberFormat="1" applyFont="1" applyBorder="1" applyAlignment="1">
      <alignment horizontal="center" vertical="center" wrapText="1"/>
      <protection/>
    </xf>
    <xf numFmtId="2" fontId="51" fillId="56" borderId="62" xfId="90" applyNumberFormat="1" applyFont="1" applyFill="1" applyBorder="1" applyAlignment="1">
      <alignment horizontal="center" vertical="center" wrapText="1"/>
      <protection/>
    </xf>
    <xf numFmtId="2" fontId="28" fillId="0" borderId="63" xfId="93" applyNumberFormat="1" applyFont="1" applyBorder="1" applyAlignment="1">
      <alignment horizontal="center" vertical="center" wrapText="1"/>
      <protection/>
    </xf>
    <xf numFmtId="2" fontId="51" fillId="56" borderId="63" xfId="90" applyNumberFormat="1" applyFont="1" applyFill="1" applyBorder="1" applyAlignment="1">
      <alignment horizontal="center" vertical="center" wrapText="1"/>
      <protection/>
    </xf>
    <xf numFmtId="0" fontId="51" fillId="56" borderId="63" xfId="90" applyFont="1" applyFill="1" applyBorder="1" applyAlignment="1">
      <alignment horizontal="left" vertical="center" wrapText="1"/>
      <protection/>
    </xf>
    <xf numFmtId="4" fontId="51" fillId="0" borderId="63" xfId="93" applyNumberFormat="1" applyFont="1" applyBorder="1" applyAlignment="1">
      <alignment horizontal="center" vertical="center" wrapText="1"/>
      <protection/>
    </xf>
    <xf numFmtId="2" fontId="28" fillId="0" borderId="65" xfId="93" applyNumberFormat="1" applyFont="1" applyBorder="1" applyAlignment="1">
      <alignment horizontal="center" vertical="center" wrapText="1"/>
      <protection/>
    </xf>
    <xf numFmtId="2" fontId="51" fillId="56" borderId="65" xfId="90" applyNumberFormat="1" applyFont="1" applyFill="1" applyBorder="1" applyAlignment="1">
      <alignment horizontal="center" vertical="center" wrapText="1"/>
      <protection/>
    </xf>
    <xf numFmtId="0" fontId="34" fillId="55" borderId="27" xfId="88" applyFont="1" applyFill="1" applyBorder="1" applyAlignment="1">
      <alignment horizontal="center" wrapText="1"/>
      <protection/>
    </xf>
    <xf numFmtId="0" fontId="0" fillId="0" borderId="28" xfId="0" applyBorder="1" applyAlignment="1">
      <alignment horizontal="center" wrapText="1"/>
    </xf>
    <xf numFmtId="0" fontId="96" fillId="0" borderId="0" xfId="0" applyFont="1" applyAlignment="1">
      <alignment horizontal="center" vertical="distributed"/>
    </xf>
    <xf numFmtId="0" fontId="29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93" fillId="0" borderId="0" xfId="0" applyFont="1" applyAlignment="1">
      <alignment horizontal="center" vertical="distributed"/>
    </xf>
    <xf numFmtId="0" fontId="29" fillId="0" borderId="70" xfId="88" applyFont="1" applyBorder="1" applyAlignment="1">
      <alignment horizontal="center"/>
      <protection/>
    </xf>
    <xf numFmtId="0" fontId="29" fillId="0" borderId="71" xfId="88" applyFont="1" applyBorder="1" applyAlignment="1">
      <alignment horizontal="center"/>
      <protection/>
    </xf>
    <xf numFmtId="0" fontId="29" fillId="0" borderId="72" xfId="88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87" fillId="0" borderId="0" xfId="0" applyFont="1" applyAlignment="1">
      <alignment/>
    </xf>
    <xf numFmtId="0" fontId="39" fillId="0" borderId="0" xfId="88" applyFont="1" applyAlignment="1">
      <alignment horizontal="center"/>
      <protection/>
    </xf>
    <xf numFmtId="0" fontId="97" fillId="0" borderId="0" xfId="0" applyFont="1" applyAlignment="1">
      <alignment/>
    </xf>
    <xf numFmtId="0" fontId="26" fillId="55" borderId="27" xfId="88" applyFont="1" applyFill="1" applyBorder="1" applyAlignment="1">
      <alignment horizontal="center"/>
      <protection/>
    </xf>
    <xf numFmtId="0" fontId="26" fillId="55" borderId="28" xfId="88" applyFont="1" applyFill="1" applyBorder="1" applyAlignment="1">
      <alignment horizontal="center"/>
      <protection/>
    </xf>
    <xf numFmtId="0" fontId="36" fillId="0" borderId="0" xfId="0" applyFont="1" applyAlignment="1">
      <alignment wrapText="1"/>
    </xf>
    <xf numFmtId="0" fontId="87" fillId="0" borderId="0" xfId="0" applyFont="1" applyAlignment="1">
      <alignment wrapText="1"/>
    </xf>
    <xf numFmtId="0" fontId="0" fillId="0" borderId="0" xfId="0" applyAlignment="1">
      <alignment wrapText="1"/>
    </xf>
    <xf numFmtId="0" fontId="89" fillId="0" borderId="0" xfId="0" applyFont="1" applyAlignment="1">
      <alignment horizontal="center" vertical="distributed"/>
    </xf>
    <xf numFmtId="0" fontId="24" fillId="0" borderId="0" xfId="0" applyFont="1" applyAlignment="1">
      <alignment horizontal="left"/>
    </xf>
    <xf numFmtId="0" fontId="39" fillId="0" borderId="41" xfId="88" applyFont="1" applyBorder="1" applyAlignment="1">
      <alignment horizontal="center"/>
      <protection/>
    </xf>
    <xf numFmtId="0" fontId="0" fillId="0" borderId="41" xfId="0" applyBorder="1" applyAlignment="1">
      <alignment horizontal="center"/>
    </xf>
    <xf numFmtId="0" fontId="29" fillId="0" borderId="0" xfId="0" applyFont="1" applyAlignment="1">
      <alignment/>
    </xf>
    <xf numFmtId="0" fontId="86" fillId="0" borderId="0" xfId="0" applyFont="1" applyAlignment="1">
      <alignment/>
    </xf>
    <xf numFmtId="0" fontId="2" fillId="0" borderId="70" xfId="88" applyFont="1" applyBorder="1" applyAlignment="1">
      <alignment horizontal="center"/>
      <protection/>
    </xf>
    <xf numFmtId="0" fontId="2" fillId="0" borderId="71" xfId="88" applyFont="1" applyBorder="1" applyAlignment="1">
      <alignment horizontal="center"/>
      <protection/>
    </xf>
    <xf numFmtId="0" fontId="2" fillId="0" borderId="72" xfId="88" applyFont="1" applyBorder="1" applyAlignment="1">
      <alignment horizontal="center"/>
      <protection/>
    </xf>
    <xf numFmtId="0" fontId="74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4" xfId="88" applyFont="1" applyBorder="1" applyAlignment="1">
      <alignment horizontal="center"/>
      <protection/>
    </xf>
    <xf numFmtId="0" fontId="2" fillId="0" borderId="25" xfId="88" applyFont="1" applyBorder="1" applyAlignment="1">
      <alignment horizontal="center"/>
      <protection/>
    </xf>
    <xf numFmtId="0" fontId="2" fillId="0" borderId="73" xfId="88" applyFont="1" applyBorder="1" applyAlignment="1">
      <alignment horizontal="center"/>
      <protection/>
    </xf>
    <xf numFmtId="0" fontId="39" fillId="0" borderId="74" xfId="88" applyFont="1" applyBorder="1" applyAlignment="1">
      <alignment horizontal="center"/>
      <protection/>
    </xf>
    <xf numFmtId="0" fontId="0" fillId="0" borderId="74" xfId="0" applyBorder="1" applyAlignment="1">
      <alignment horizontal="center"/>
    </xf>
    <xf numFmtId="0" fontId="64" fillId="56" borderId="0" xfId="91" applyFont="1" applyFill="1" applyAlignment="1">
      <alignment horizontal="center" wrapText="1"/>
      <protection/>
    </xf>
    <xf numFmtId="0" fontId="98" fillId="56" borderId="0" xfId="0" applyFont="1" applyFill="1" applyAlignment="1">
      <alignment horizontal="left" vertical="center" wrapText="1"/>
    </xf>
    <xf numFmtId="0" fontId="95" fillId="56" borderId="0" xfId="0" applyFont="1" applyFill="1" applyAlignment="1">
      <alignment horizontal="left" vertical="center" wrapText="1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_Лист1" xfId="90"/>
    <cellStyle name="Обычный_Лист2" xfId="91"/>
    <cellStyle name="Обычный_Лист3" xfId="92"/>
    <cellStyle name="Обычный_накопительная с изм." xfId="93"/>
    <cellStyle name="Обычный_накопительная сад" xfId="94"/>
    <cellStyle name="Обычный_норма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4"/>
  <sheetViews>
    <sheetView showGridLines="0" tabSelected="1" zoomScaleSheetLayoutView="100" workbookViewId="0" topLeftCell="A115">
      <selection activeCell="C133" sqref="C133"/>
    </sheetView>
  </sheetViews>
  <sheetFormatPr defaultColWidth="9.140625" defaultRowHeight="15"/>
  <cols>
    <col min="1" max="1" width="26.140625" style="0" customWidth="1"/>
    <col min="2" max="2" width="59.28125" style="0" customWidth="1"/>
    <col min="3" max="3" width="13.8515625" style="13" customWidth="1"/>
    <col min="4" max="4" width="15.00390625" style="13" customWidth="1"/>
    <col min="5" max="5" width="18.8515625" style="13" customWidth="1"/>
    <col min="6" max="6" width="16.8515625" style="13" customWidth="1"/>
    <col min="7" max="7" width="25.00390625" style="13" customWidth="1"/>
    <col min="8" max="8" width="9.140625" style="0" customWidth="1"/>
  </cols>
  <sheetData>
    <row r="1" ht="15"/>
    <row r="2" spans="2:7" ht="15">
      <c r="B2" s="34" t="s">
        <v>30</v>
      </c>
      <c r="C2" s="34"/>
      <c r="D2" s="35"/>
      <c r="E2" s="35"/>
      <c r="F2" s="35"/>
      <c r="G2" s="36"/>
    </row>
    <row r="3" spans="2:7" ht="15">
      <c r="B3" s="34" t="s">
        <v>31</v>
      </c>
      <c r="C3" s="34"/>
      <c r="D3" s="35"/>
      <c r="E3" s="35"/>
      <c r="F3" s="35"/>
      <c r="G3" s="36"/>
    </row>
    <row r="4" spans="2:7" ht="15">
      <c r="B4" s="34" t="s">
        <v>34</v>
      </c>
      <c r="C4" s="34"/>
      <c r="D4" s="35"/>
      <c r="E4" s="35"/>
      <c r="F4" s="35"/>
      <c r="G4" s="211" t="s">
        <v>35</v>
      </c>
    </row>
    <row r="5" spans="2:7" ht="30" customHeight="1">
      <c r="B5" s="34" t="s">
        <v>33</v>
      </c>
      <c r="C5" s="34"/>
      <c r="D5" s="35"/>
      <c r="E5" s="35"/>
      <c r="F5" s="35"/>
      <c r="G5" s="36"/>
    </row>
    <row r="6" spans="2:7" ht="30" customHeight="1">
      <c r="B6" s="34"/>
      <c r="C6" s="34"/>
      <c r="D6" s="35"/>
      <c r="E6" s="35"/>
      <c r="F6" s="35"/>
      <c r="G6" s="36"/>
    </row>
    <row r="7" spans="2:7" ht="30" customHeight="1">
      <c r="B7" s="34"/>
      <c r="C7" s="34"/>
      <c r="D7" s="35"/>
      <c r="E7" s="35"/>
      <c r="F7" s="35"/>
      <c r="G7" s="36"/>
    </row>
    <row r="8" spans="2:7" ht="15">
      <c r="B8" s="34"/>
      <c r="C8" s="34"/>
      <c r="D8" s="35"/>
      <c r="E8" s="35"/>
      <c r="F8" s="35"/>
      <c r="G8" s="35"/>
    </row>
    <row r="9" spans="2:8" ht="17.25">
      <c r="B9" s="231"/>
      <c r="C9" s="360" t="s">
        <v>36</v>
      </c>
      <c r="D9" s="360"/>
      <c r="E9" s="360"/>
      <c r="F9" s="360"/>
      <c r="G9" s="360"/>
      <c r="H9" s="212"/>
    </row>
    <row r="10" spans="1:8" ht="43.5" customHeight="1">
      <c r="A10" t="s">
        <v>95</v>
      </c>
      <c r="B10" s="349" t="s">
        <v>96</v>
      </c>
      <c r="C10" s="349"/>
      <c r="D10" s="349"/>
      <c r="E10" s="349"/>
      <c r="F10" s="349"/>
      <c r="G10" s="349"/>
      <c r="H10" s="349"/>
    </row>
    <row r="11" spans="2:7" ht="15.75">
      <c r="B11" s="356"/>
      <c r="C11" s="356"/>
      <c r="D11" s="356"/>
      <c r="E11" s="356"/>
      <c r="F11" s="356"/>
      <c r="G11" s="356"/>
    </row>
    <row r="12" spans="1:8" ht="18" customHeight="1">
      <c r="A12" s="172"/>
      <c r="B12" s="357" t="s">
        <v>32</v>
      </c>
      <c r="C12" s="358"/>
      <c r="D12" s="358"/>
      <c r="E12" s="358"/>
      <c r="F12" s="358"/>
      <c r="G12" s="358"/>
      <c r="H12" s="172"/>
    </row>
    <row r="13" spans="1:8" ht="18" customHeight="1">
      <c r="A13" s="363" t="s">
        <v>59</v>
      </c>
      <c r="B13" s="364"/>
      <c r="C13" s="364"/>
      <c r="D13" s="364"/>
      <c r="E13" s="364"/>
      <c r="F13" s="364"/>
      <c r="G13" s="364"/>
      <c r="H13" s="365"/>
    </row>
    <row r="14" spans="1:8" ht="33.75" customHeight="1">
      <c r="A14" s="363" t="s">
        <v>63</v>
      </c>
      <c r="B14" s="364"/>
      <c r="C14" s="364"/>
      <c r="D14" s="364"/>
      <c r="E14" s="364"/>
      <c r="F14" s="364"/>
      <c r="G14" s="364"/>
      <c r="H14" s="365"/>
    </row>
    <row r="15" spans="1:8" ht="18.75" customHeight="1">
      <c r="A15" s="357" t="s">
        <v>61</v>
      </c>
      <c r="B15" s="358"/>
      <c r="C15" s="358"/>
      <c r="D15" s="358"/>
      <c r="E15" s="358"/>
      <c r="F15" s="358"/>
      <c r="G15" s="358"/>
      <c r="H15" s="172"/>
    </row>
    <row r="16" spans="1:8" ht="18.75" customHeight="1">
      <c r="A16" s="363" t="s">
        <v>62</v>
      </c>
      <c r="B16" s="358"/>
      <c r="C16" s="358"/>
      <c r="D16" s="358"/>
      <c r="E16" s="358"/>
      <c r="F16" s="358"/>
      <c r="G16" s="358"/>
      <c r="H16" s="358"/>
    </row>
    <row r="17" spans="1:8" ht="18.75" customHeight="1">
      <c r="A17" s="179"/>
      <c r="B17" s="182"/>
      <c r="C17" s="182"/>
      <c r="D17" s="182"/>
      <c r="E17" s="182"/>
      <c r="F17" s="182"/>
      <c r="G17" s="182"/>
      <c r="H17" s="182"/>
    </row>
    <row r="18" spans="1:8" ht="18.75" customHeight="1">
      <c r="A18" s="179"/>
      <c r="B18" s="182"/>
      <c r="C18" s="182"/>
      <c r="D18" s="182"/>
      <c r="E18" s="182"/>
      <c r="F18" s="182"/>
      <c r="G18" s="182"/>
      <c r="H18" s="182"/>
    </row>
    <row r="19" spans="1:8" ht="18.75" customHeight="1">
      <c r="A19" s="179"/>
      <c r="B19" s="182"/>
      <c r="C19" s="182"/>
      <c r="D19" s="182"/>
      <c r="E19" s="182"/>
      <c r="F19" s="182"/>
      <c r="G19" s="182"/>
      <c r="H19" s="182"/>
    </row>
    <row r="20" spans="1:7" ht="15.75" customHeight="1">
      <c r="A20" s="367"/>
      <c r="B20" s="367"/>
      <c r="C20" s="367"/>
      <c r="D20" s="367"/>
      <c r="E20" s="367"/>
      <c r="F20" s="367"/>
      <c r="G20" s="208"/>
    </row>
    <row r="21" spans="1:7" ht="19.5" customHeight="1">
      <c r="A21" s="349" t="s">
        <v>66</v>
      </c>
      <c r="B21" s="349"/>
      <c r="C21" s="349"/>
      <c r="D21" s="349"/>
      <c r="E21" s="349"/>
      <c r="F21" s="349"/>
      <c r="G21" s="349"/>
    </row>
    <row r="22" spans="1:7" ht="15.75" customHeight="1">
      <c r="A22" s="183"/>
      <c r="B22" s="183"/>
      <c r="C22" s="183"/>
      <c r="D22" s="183"/>
      <c r="E22" s="183"/>
      <c r="F22" s="183"/>
      <c r="G22" s="183"/>
    </row>
    <row r="23" spans="1:7" ht="15.75" customHeight="1">
      <c r="A23" s="183"/>
      <c r="B23" s="183"/>
      <c r="C23" s="183"/>
      <c r="D23" s="183"/>
      <c r="E23" s="183"/>
      <c r="F23" s="183"/>
      <c r="G23" s="183"/>
    </row>
    <row r="24" spans="1:7" ht="15.75" customHeight="1">
      <c r="A24" s="183"/>
      <c r="B24" s="183"/>
      <c r="C24" s="183"/>
      <c r="D24" s="183"/>
      <c r="E24" s="183"/>
      <c r="F24" s="183"/>
      <c r="G24" s="183"/>
    </row>
    <row r="25" spans="1:7" ht="15.75" customHeight="1">
      <c r="A25" s="183"/>
      <c r="B25" s="183"/>
      <c r="C25" s="183"/>
      <c r="D25" s="183"/>
      <c r="E25" s="183"/>
      <c r="F25" s="183"/>
      <c r="G25" s="183"/>
    </row>
    <row r="26" spans="1:7" ht="15.75" customHeight="1">
      <c r="A26" s="183"/>
      <c r="B26" s="183"/>
      <c r="C26" s="183"/>
      <c r="D26" s="183"/>
      <c r="E26" s="183"/>
      <c r="F26" s="183"/>
      <c r="G26" s="183"/>
    </row>
    <row r="27" spans="1:7" ht="15.75" customHeight="1">
      <c r="A27" s="183"/>
      <c r="B27" s="183"/>
      <c r="C27" s="183"/>
      <c r="D27" s="183"/>
      <c r="E27" s="183"/>
      <c r="F27" s="183"/>
      <c r="G27" s="183"/>
    </row>
    <row r="28" spans="1:7" ht="15.75" customHeight="1">
      <c r="A28" s="183"/>
      <c r="B28" s="183"/>
      <c r="C28" s="183"/>
      <c r="D28" s="183"/>
      <c r="E28" s="183"/>
      <c r="F28" s="183"/>
      <c r="G28" s="183"/>
    </row>
    <row r="29" spans="1:7" ht="15.75" customHeight="1">
      <c r="A29" s="183"/>
      <c r="B29" s="183"/>
      <c r="C29" s="183"/>
      <c r="D29" s="183"/>
      <c r="E29" s="183"/>
      <c r="F29" s="183"/>
      <c r="G29" s="183"/>
    </row>
    <row r="30" spans="1:7" ht="15.75" customHeight="1">
      <c r="A30" s="183"/>
      <c r="B30" s="183"/>
      <c r="C30" s="183"/>
      <c r="D30" s="183"/>
      <c r="E30" s="183"/>
      <c r="F30" s="183"/>
      <c r="G30" s="183"/>
    </row>
    <row r="31" spans="1:7" ht="15.75" customHeight="1">
      <c r="A31" s="183"/>
      <c r="B31" s="183"/>
      <c r="C31" s="183"/>
      <c r="D31" s="183"/>
      <c r="E31" s="183"/>
      <c r="F31" s="183"/>
      <c r="G31" s="183"/>
    </row>
    <row r="32" spans="1:7" ht="15.75" customHeight="1">
      <c r="A32" s="183"/>
      <c r="B32" s="183"/>
      <c r="C32" s="183"/>
      <c r="D32" s="183"/>
      <c r="E32" s="183"/>
      <c r="F32" s="183"/>
      <c r="G32" s="183"/>
    </row>
    <row r="33" spans="1:7" ht="15.75" customHeight="1">
      <c r="A33" s="183"/>
      <c r="B33" s="183"/>
      <c r="C33" s="183"/>
      <c r="D33" s="183"/>
      <c r="E33" s="183"/>
      <c r="F33" s="183"/>
      <c r="G33" s="183"/>
    </row>
    <row r="34" spans="1:7" ht="15.75" customHeight="1">
      <c r="A34" s="183"/>
      <c r="B34" s="183"/>
      <c r="C34" s="183"/>
      <c r="D34" s="183"/>
      <c r="E34" s="183"/>
      <c r="F34" s="183"/>
      <c r="G34" s="183"/>
    </row>
    <row r="35" spans="1:7" ht="15.75" customHeight="1">
      <c r="A35" s="183"/>
      <c r="B35" s="183"/>
      <c r="C35" s="183"/>
      <c r="D35" s="183"/>
      <c r="E35" s="183"/>
      <c r="F35" s="183"/>
      <c r="G35" s="183"/>
    </row>
    <row r="36" spans="1:7" ht="15.75" customHeight="1">
      <c r="A36" s="183"/>
      <c r="B36" s="183"/>
      <c r="C36" s="183"/>
      <c r="D36" s="183"/>
      <c r="E36" s="183"/>
      <c r="F36" s="183"/>
      <c r="G36" s="183"/>
    </row>
    <row r="37" spans="1:7" ht="15.75" customHeight="1">
      <c r="A37" s="183"/>
      <c r="B37" s="183"/>
      <c r="C37" s="183"/>
      <c r="D37" s="183"/>
      <c r="E37" s="183"/>
      <c r="F37" s="183"/>
      <c r="G37" s="183"/>
    </row>
    <row r="38" spans="1:7" ht="15.75" customHeight="1">
      <c r="A38" s="183"/>
      <c r="B38" s="183"/>
      <c r="C38" s="183"/>
      <c r="D38" s="183"/>
      <c r="E38" s="183"/>
      <c r="F38" s="183"/>
      <c r="G38" s="183"/>
    </row>
    <row r="39" spans="1:7" ht="16.5" customHeight="1">
      <c r="A39" s="183"/>
      <c r="B39" s="183"/>
      <c r="C39" s="183"/>
      <c r="D39" s="183"/>
      <c r="E39" s="183"/>
      <c r="F39" s="183"/>
      <c r="G39" s="183"/>
    </row>
    <row r="40" spans="1:7" ht="15.75" customHeight="1">
      <c r="A40" s="183"/>
      <c r="B40" s="183"/>
      <c r="C40" s="183"/>
      <c r="D40" s="183"/>
      <c r="E40" s="183"/>
      <c r="F40" s="183"/>
      <c r="G40" s="183"/>
    </row>
    <row r="41" spans="1:7" ht="15.75" customHeight="1">
      <c r="A41" s="366" t="s">
        <v>65</v>
      </c>
      <c r="B41" s="366"/>
      <c r="C41" s="366"/>
      <c r="D41" s="366"/>
      <c r="E41" s="366"/>
      <c r="F41" s="366"/>
      <c r="G41" s="366"/>
    </row>
    <row r="42" spans="1:7" ht="15.75" customHeight="1">
      <c r="A42" s="177"/>
      <c r="B42" s="177"/>
      <c r="C42" s="177"/>
      <c r="D42" s="177"/>
      <c r="E42" s="184" t="s">
        <v>64</v>
      </c>
      <c r="F42" s="177"/>
      <c r="G42" s="177"/>
    </row>
    <row r="43" spans="1:7" ht="15">
      <c r="A43" s="15" t="s">
        <v>0</v>
      </c>
      <c r="B43" s="16" t="s">
        <v>1</v>
      </c>
      <c r="C43" s="17" t="s">
        <v>2</v>
      </c>
      <c r="D43" s="377" t="s">
        <v>3</v>
      </c>
      <c r="E43" s="378"/>
      <c r="F43" s="379"/>
      <c r="G43" s="17" t="s">
        <v>4</v>
      </c>
    </row>
    <row r="44" spans="1:7" ht="15">
      <c r="A44" s="18" t="s">
        <v>5</v>
      </c>
      <c r="B44" s="19"/>
      <c r="C44" s="18"/>
      <c r="D44" s="18" t="s">
        <v>6</v>
      </c>
      <c r="E44" s="18" t="s">
        <v>7</v>
      </c>
      <c r="F44" s="18" t="s">
        <v>8</v>
      </c>
      <c r="G44" s="18" t="s">
        <v>9</v>
      </c>
    </row>
    <row r="45" spans="1:7" ht="15">
      <c r="A45" s="20">
        <v>1</v>
      </c>
      <c r="B45" s="21">
        <v>2</v>
      </c>
      <c r="C45" s="22">
        <v>3</v>
      </c>
      <c r="D45" s="21">
        <v>4</v>
      </c>
      <c r="E45" s="21">
        <v>5</v>
      </c>
      <c r="F45" s="21">
        <v>6</v>
      </c>
      <c r="G45" s="241">
        <v>7</v>
      </c>
    </row>
    <row r="46" spans="1:7" ht="15">
      <c r="A46" s="23"/>
      <c r="B46" s="26"/>
      <c r="C46" s="25"/>
      <c r="D46" s="25"/>
      <c r="E46" s="25"/>
      <c r="F46" s="25"/>
      <c r="G46" s="250"/>
    </row>
    <row r="47" spans="1:7" ht="15.75">
      <c r="A47" s="26"/>
      <c r="B47" s="26"/>
      <c r="C47" s="25"/>
      <c r="D47" s="359" t="s">
        <v>15</v>
      </c>
      <c r="E47" s="359"/>
      <c r="F47" s="24"/>
      <c r="G47" s="251"/>
    </row>
    <row r="48" spans="1:8" ht="15.75">
      <c r="A48" s="58" t="s">
        <v>172</v>
      </c>
      <c r="B48" s="81" t="s">
        <v>49</v>
      </c>
      <c r="C48" s="82">
        <v>10</v>
      </c>
      <c r="D48" s="83">
        <v>0.4</v>
      </c>
      <c r="E48" s="83">
        <v>8.3</v>
      </c>
      <c r="F48" s="83">
        <v>0.06</v>
      </c>
      <c r="G48" s="82">
        <v>77</v>
      </c>
      <c r="H48" s="172"/>
    </row>
    <row r="49" spans="1:8" ht="15.75">
      <c r="A49" s="57" t="s">
        <v>173</v>
      </c>
      <c r="B49" s="115" t="s">
        <v>174</v>
      </c>
      <c r="C49" s="82">
        <v>250</v>
      </c>
      <c r="D49" s="83">
        <v>7</v>
      </c>
      <c r="E49" s="83">
        <v>7.9</v>
      </c>
      <c r="F49" s="83">
        <v>24.7</v>
      </c>
      <c r="G49" s="82">
        <v>141</v>
      </c>
      <c r="H49" s="172"/>
    </row>
    <row r="50" spans="1:8" ht="15.75">
      <c r="A50" s="46" t="s">
        <v>164</v>
      </c>
      <c r="B50" s="81" t="s">
        <v>97</v>
      </c>
      <c r="C50" s="82">
        <v>150</v>
      </c>
      <c r="D50" s="83">
        <v>2.25</v>
      </c>
      <c r="E50" s="83">
        <v>0.75</v>
      </c>
      <c r="F50" s="83">
        <v>12</v>
      </c>
      <c r="G50" s="82">
        <v>142.5</v>
      </c>
      <c r="H50" s="172"/>
    </row>
    <row r="51" spans="1:8" ht="15.75">
      <c r="A51" s="46" t="s">
        <v>175</v>
      </c>
      <c r="B51" s="81" t="s">
        <v>25</v>
      </c>
      <c r="C51" s="82" t="s">
        <v>98</v>
      </c>
      <c r="D51" s="83">
        <v>0.2</v>
      </c>
      <c r="E51" s="83">
        <v>0</v>
      </c>
      <c r="F51" s="83">
        <v>15</v>
      </c>
      <c r="G51" s="82">
        <v>58</v>
      </c>
      <c r="H51" s="172"/>
    </row>
    <row r="52" spans="1:8" ht="39.75" customHeight="1">
      <c r="A52" s="239" t="s">
        <v>101</v>
      </c>
      <c r="B52" s="86" t="s">
        <v>26</v>
      </c>
      <c r="C52" s="87">
        <v>40</v>
      </c>
      <c r="D52" s="115">
        <v>4.8</v>
      </c>
      <c r="E52" s="115">
        <v>1.8</v>
      </c>
      <c r="F52" s="115">
        <v>17.4</v>
      </c>
      <c r="G52" s="87">
        <v>109</v>
      </c>
      <c r="H52" s="172"/>
    </row>
    <row r="53" spans="1:8" ht="17.25" customHeight="1">
      <c r="A53" s="57"/>
      <c r="B53" s="115"/>
      <c r="C53" s="82"/>
      <c r="D53" s="83"/>
      <c r="E53" s="83"/>
      <c r="F53" s="83"/>
      <c r="G53" s="82"/>
      <c r="H53" s="172"/>
    </row>
    <row r="54" spans="1:8" ht="15" customHeight="1">
      <c r="A54" s="47"/>
      <c r="B54" s="157" t="s">
        <v>17</v>
      </c>
      <c r="C54" s="91">
        <v>600</v>
      </c>
      <c r="D54" s="90">
        <f>SUM(D48:D53)</f>
        <v>14.649999999999999</v>
      </c>
      <c r="E54" s="90">
        <f>SUM(E48:E53)</f>
        <v>18.750000000000004</v>
      </c>
      <c r="F54" s="90">
        <f>SUM(F48:F53)</f>
        <v>69.16</v>
      </c>
      <c r="G54" s="91">
        <f>SUM(G48:G53)</f>
        <v>527.5</v>
      </c>
      <c r="H54" s="172"/>
    </row>
    <row r="55" spans="1:8" ht="15" customHeight="1">
      <c r="A55" s="189"/>
      <c r="B55" s="190" t="s">
        <v>186</v>
      </c>
      <c r="C55" s="191">
        <v>500</v>
      </c>
      <c r="D55" s="192" t="s">
        <v>68</v>
      </c>
      <c r="E55" s="192" t="s">
        <v>69</v>
      </c>
      <c r="F55" s="192" t="s">
        <v>70</v>
      </c>
      <c r="G55" s="193" t="s">
        <v>71</v>
      </c>
      <c r="H55" s="172"/>
    </row>
    <row r="56" spans="1:8" ht="15" customHeight="1">
      <c r="A56" s="185"/>
      <c r="B56" s="186"/>
      <c r="C56" s="187"/>
      <c r="D56" s="188"/>
      <c r="E56" s="188"/>
      <c r="F56" s="188"/>
      <c r="G56" s="187"/>
      <c r="H56" s="172"/>
    </row>
    <row r="57" spans="1:8" ht="27.75" customHeight="1">
      <c r="A57" s="48"/>
      <c r="B57" s="158"/>
      <c r="C57" s="93"/>
      <c r="D57" s="368" t="s">
        <v>13</v>
      </c>
      <c r="E57" s="369"/>
      <c r="F57" s="94"/>
      <c r="G57" s="93"/>
      <c r="H57" s="172"/>
    </row>
    <row r="58" spans="1:8" ht="31.5">
      <c r="A58" s="37" t="s">
        <v>170</v>
      </c>
      <c r="B58" s="86" t="s">
        <v>99</v>
      </c>
      <c r="C58" s="87">
        <v>60</v>
      </c>
      <c r="D58" s="97">
        <v>0.48</v>
      </c>
      <c r="E58" s="97">
        <v>0.06</v>
      </c>
      <c r="F58" s="97">
        <v>1.68</v>
      </c>
      <c r="G58" s="178">
        <v>9.12</v>
      </c>
      <c r="H58" s="172"/>
    </row>
    <row r="59" spans="1:8" ht="15.75">
      <c r="A59" s="50" t="s">
        <v>143</v>
      </c>
      <c r="B59" s="155" t="s">
        <v>20</v>
      </c>
      <c r="C59" s="128" t="s">
        <v>16</v>
      </c>
      <c r="D59" s="155">
        <v>2.06</v>
      </c>
      <c r="E59" s="155">
        <v>5.54</v>
      </c>
      <c r="F59" s="155">
        <v>10.22</v>
      </c>
      <c r="G59" s="128">
        <v>100.2</v>
      </c>
      <c r="H59" s="272"/>
    </row>
    <row r="60" spans="1:8" ht="15.75">
      <c r="A60" s="49" t="s">
        <v>171</v>
      </c>
      <c r="B60" s="159" t="s">
        <v>47</v>
      </c>
      <c r="C60" s="160">
        <v>100</v>
      </c>
      <c r="D60" s="159">
        <v>14.6</v>
      </c>
      <c r="E60" s="104">
        <v>19.1</v>
      </c>
      <c r="F60" s="104">
        <v>13.5</v>
      </c>
      <c r="G60" s="161">
        <v>284.7</v>
      </c>
      <c r="H60" s="172"/>
    </row>
    <row r="61" spans="1:8" ht="15.75">
      <c r="A61" s="59" t="s">
        <v>147</v>
      </c>
      <c r="B61" s="159" t="s">
        <v>48</v>
      </c>
      <c r="C61" s="80" t="s">
        <v>10</v>
      </c>
      <c r="D61" s="104">
        <v>3</v>
      </c>
      <c r="E61" s="104">
        <v>7.65</v>
      </c>
      <c r="F61" s="104">
        <v>23.85</v>
      </c>
      <c r="G61" s="80">
        <v>181.5</v>
      </c>
      <c r="H61" s="172"/>
    </row>
    <row r="62" spans="1:8" ht="15.75">
      <c r="A62" s="37" t="s">
        <v>138</v>
      </c>
      <c r="B62" s="104" t="s">
        <v>53</v>
      </c>
      <c r="C62" s="80">
        <v>200</v>
      </c>
      <c r="D62" s="104">
        <v>0.1</v>
      </c>
      <c r="E62" s="104">
        <v>0.1</v>
      </c>
      <c r="F62" s="104">
        <v>27.5</v>
      </c>
      <c r="G62" s="80">
        <v>112.7</v>
      </c>
      <c r="H62" s="172"/>
    </row>
    <row r="63" spans="1:8" ht="39" customHeight="1">
      <c r="A63" s="239" t="s">
        <v>101</v>
      </c>
      <c r="B63" s="104" t="s">
        <v>11</v>
      </c>
      <c r="C63" s="105" t="s">
        <v>12</v>
      </c>
      <c r="D63" s="104">
        <v>3.2</v>
      </c>
      <c r="E63" s="104">
        <v>1.4</v>
      </c>
      <c r="F63" s="104">
        <v>13.1</v>
      </c>
      <c r="G63" s="80">
        <v>82.5</v>
      </c>
      <c r="H63" s="172"/>
    </row>
    <row r="64" spans="1:8" ht="43.5" customHeight="1">
      <c r="A64" s="240" t="s">
        <v>100</v>
      </c>
      <c r="B64" s="104" t="s">
        <v>50</v>
      </c>
      <c r="C64" s="105" t="s">
        <v>12</v>
      </c>
      <c r="D64" s="104">
        <v>1.9</v>
      </c>
      <c r="E64" s="104">
        <v>0.3</v>
      </c>
      <c r="F64" s="104">
        <v>12.3</v>
      </c>
      <c r="G64" s="80">
        <v>59.4</v>
      </c>
      <c r="H64" s="172"/>
    </row>
    <row r="65" spans="1:8" ht="17.25" customHeight="1">
      <c r="A65" s="273"/>
      <c r="B65" s="131" t="s">
        <v>17</v>
      </c>
      <c r="C65" s="110">
        <v>770</v>
      </c>
      <c r="D65" s="214">
        <f>SUM(D58:D64)</f>
        <v>25.34</v>
      </c>
      <c r="E65" s="214">
        <f>SUM(E58:E64)</f>
        <v>34.15</v>
      </c>
      <c r="F65" s="214">
        <f>SUM(F58:F64)</f>
        <v>102.14999999999999</v>
      </c>
      <c r="G65" s="110">
        <f>SUM(G58:G64)</f>
        <v>830.12</v>
      </c>
      <c r="H65" s="172"/>
    </row>
    <row r="66" spans="1:8" ht="17.25" customHeight="1">
      <c r="A66" s="189"/>
      <c r="B66" s="190" t="s">
        <v>187</v>
      </c>
      <c r="C66" s="191">
        <v>700</v>
      </c>
      <c r="D66" s="192" t="s">
        <v>72</v>
      </c>
      <c r="E66" s="192" t="s">
        <v>73</v>
      </c>
      <c r="F66" s="192" t="s">
        <v>74</v>
      </c>
      <c r="G66" s="193" t="s">
        <v>75</v>
      </c>
      <c r="H66" s="172"/>
    </row>
    <row r="67" spans="1:8" ht="23.25" customHeight="1">
      <c r="A67" s="273"/>
      <c r="B67" s="108" t="s">
        <v>18</v>
      </c>
      <c r="C67" s="109"/>
      <c r="D67" s="110">
        <f>D54+D65</f>
        <v>39.989999999999995</v>
      </c>
      <c r="E67" s="110">
        <f>E54+E65</f>
        <v>52.900000000000006</v>
      </c>
      <c r="F67" s="110">
        <f>F54+F65</f>
        <v>171.31</v>
      </c>
      <c r="G67" s="110">
        <f>G54+G65</f>
        <v>1357.62</v>
      </c>
      <c r="H67" s="172"/>
    </row>
    <row r="68" spans="1:8" ht="15.75" customHeight="1">
      <c r="A68" s="42"/>
      <c r="B68" s="113" t="s">
        <v>185</v>
      </c>
      <c r="C68" s="133"/>
      <c r="D68" s="112" t="s">
        <v>44</v>
      </c>
      <c r="E68" s="112" t="s">
        <v>45</v>
      </c>
      <c r="F68" s="112" t="s">
        <v>46</v>
      </c>
      <c r="G68" s="112" t="s">
        <v>42</v>
      </c>
      <c r="H68" s="172"/>
    </row>
    <row r="69" spans="1:8" ht="23.25" customHeight="1">
      <c r="A69" s="42"/>
      <c r="B69" s="113"/>
      <c r="C69" s="133"/>
      <c r="D69" s="112"/>
      <c r="E69" s="112"/>
      <c r="F69" s="112"/>
      <c r="G69" s="112"/>
      <c r="H69" s="172"/>
    </row>
    <row r="70" spans="1:8" ht="23.25" customHeight="1">
      <c r="A70" s="42"/>
      <c r="B70" s="113"/>
      <c r="C70" s="133"/>
      <c r="D70" s="112"/>
      <c r="E70" s="112"/>
      <c r="F70" s="112"/>
      <c r="G70" s="112"/>
      <c r="H70" s="172"/>
    </row>
    <row r="71" spans="1:8" ht="23.25" customHeight="1">
      <c r="A71" s="42"/>
      <c r="B71" s="113"/>
      <c r="C71" s="133"/>
      <c r="D71" s="112"/>
      <c r="E71" s="112"/>
      <c r="F71" s="112"/>
      <c r="G71" s="112"/>
      <c r="H71" s="172"/>
    </row>
    <row r="72" spans="1:8" ht="23.25" customHeight="1">
      <c r="A72" s="42"/>
      <c r="B72" s="113"/>
      <c r="C72" s="133"/>
      <c r="D72" s="112"/>
      <c r="E72" s="112"/>
      <c r="F72" s="112"/>
      <c r="G72" s="112"/>
      <c r="H72" s="172"/>
    </row>
    <row r="73" spans="1:8" ht="23.25" customHeight="1">
      <c r="A73" s="297"/>
      <c r="B73" s="298"/>
      <c r="C73" s="299"/>
      <c r="D73" s="300"/>
      <c r="E73" s="300"/>
      <c r="F73" s="300"/>
      <c r="G73" s="299"/>
      <c r="H73" s="172"/>
    </row>
    <row r="74" spans="1:8" ht="17.25" customHeight="1">
      <c r="A74" s="370"/>
      <c r="B74" s="371"/>
      <c r="C74" s="371"/>
      <c r="D74" s="371"/>
      <c r="E74" s="371"/>
      <c r="F74" s="371"/>
      <c r="G74" s="371"/>
      <c r="H74" s="172"/>
    </row>
    <row r="75" spans="1:8" ht="15.75" customHeight="1">
      <c r="A75" s="180"/>
      <c r="B75" s="238"/>
      <c r="C75" s="238"/>
      <c r="D75" s="238"/>
      <c r="E75" s="238"/>
      <c r="F75" s="238"/>
      <c r="G75" s="238"/>
      <c r="H75" s="238"/>
    </row>
    <row r="76" spans="1:8" ht="15">
      <c r="A76" s="352" t="s">
        <v>176</v>
      </c>
      <c r="B76" s="352"/>
      <c r="C76" s="352"/>
      <c r="D76" s="352"/>
      <c r="E76" s="352"/>
      <c r="F76" s="352"/>
      <c r="G76" s="352"/>
      <c r="H76" s="172"/>
    </row>
    <row r="77" spans="1:8" ht="15.75">
      <c r="A77" s="274"/>
      <c r="B77" s="274"/>
      <c r="C77" s="274"/>
      <c r="D77" s="274"/>
      <c r="E77" s="275" t="s">
        <v>67</v>
      </c>
      <c r="F77" s="274"/>
      <c r="G77" s="274"/>
      <c r="H77" s="172"/>
    </row>
    <row r="78" spans="1:8" ht="15">
      <c r="A78" s="276" t="s">
        <v>0</v>
      </c>
      <c r="B78" s="277" t="s">
        <v>1</v>
      </c>
      <c r="C78" s="136" t="s">
        <v>2</v>
      </c>
      <c r="D78" s="353" t="s">
        <v>3</v>
      </c>
      <c r="E78" s="354"/>
      <c r="F78" s="355"/>
      <c r="G78" s="136" t="s">
        <v>4</v>
      </c>
      <c r="H78" s="172"/>
    </row>
    <row r="79" spans="1:8" ht="15">
      <c r="A79" s="278" t="s">
        <v>5</v>
      </c>
      <c r="B79" s="279"/>
      <c r="C79" s="69"/>
      <c r="D79" s="69" t="s">
        <v>6</v>
      </c>
      <c r="E79" s="69" t="s">
        <v>7</v>
      </c>
      <c r="F79" s="69" t="s">
        <v>8</v>
      </c>
      <c r="G79" s="68" t="s">
        <v>9</v>
      </c>
      <c r="H79" s="172"/>
    </row>
    <row r="80" spans="1:8" ht="15">
      <c r="A80" s="138">
        <v>1</v>
      </c>
      <c r="B80" s="278">
        <v>2</v>
      </c>
      <c r="C80" s="71">
        <v>3</v>
      </c>
      <c r="D80" s="70">
        <v>4</v>
      </c>
      <c r="E80" s="70">
        <v>5</v>
      </c>
      <c r="F80" s="70">
        <v>6</v>
      </c>
      <c r="G80" s="232">
        <v>7</v>
      </c>
      <c r="H80" s="172"/>
    </row>
    <row r="81" spans="1:28" ht="15">
      <c r="A81" s="142"/>
      <c r="B81" s="72"/>
      <c r="C81" s="73"/>
      <c r="D81" s="73"/>
      <c r="E81" s="73"/>
      <c r="F81" s="73"/>
      <c r="G81" s="233"/>
      <c r="H81" s="17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75">
      <c r="A82" s="72"/>
      <c r="B82" s="72"/>
      <c r="C82" s="73"/>
      <c r="D82" s="359" t="s">
        <v>14</v>
      </c>
      <c r="E82" s="359"/>
      <c r="F82" s="74"/>
      <c r="G82" s="248"/>
      <c r="H82" s="172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6.5" customHeight="1">
      <c r="A83" s="45" t="s">
        <v>168</v>
      </c>
      <c r="B83" s="153" t="s">
        <v>51</v>
      </c>
      <c r="C83" s="85">
        <v>150</v>
      </c>
      <c r="D83" s="84">
        <v>15</v>
      </c>
      <c r="E83" s="84">
        <v>16.98</v>
      </c>
      <c r="F83" s="84">
        <v>6.018</v>
      </c>
      <c r="G83" s="154">
        <v>234.24</v>
      </c>
      <c r="H83" s="17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30" customHeight="1">
      <c r="A84" s="270" t="s">
        <v>179</v>
      </c>
      <c r="B84" s="252" t="s">
        <v>194</v>
      </c>
      <c r="C84" s="118" t="s">
        <v>193</v>
      </c>
      <c r="D84" s="84">
        <v>1.8</v>
      </c>
      <c r="E84" s="84">
        <v>2.34</v>
      </c>
      <c r="F84" s="84">
        <v>3.78</v>
      </c>
      <c r="G84" s="85">
        <v>42.12</v>
      </c>
      <c r="H84" s="17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8" ht="15.75">
      <c r="A85" s="46" t="s">
        <v>169</v>
      </c>
      <c r="B85" s="81" t="s">
        <v>104</v>
      </c>
      <c r="C85" s="82">
        <v>150</v>
      </c>
      <c r="D85" s="84">
        <v>0.6</v>
      </c>
      <c r="E85" s="84">
        <v>0.6</v>
      </c>
      <c r="F85" s="84">
        <v>14.7</v>
      </c>
      <c r="G85" s="154">
        <v>66</v>
      </c>
      <c r="H85" s="172"/>
    </row>
    <row r="86" spans="1:8" ht="18" customHeight="1">
      <c r="A86" s="45" t="s">
        <v>126</v>
      </c>
      <c r="B86" s="153" t="s">
        <v>28</v>
      </c>
      <c r="C86" s="85">
        <v>200</v>
      </c>
      <c r="D86" s="84">
        <v>2.5</v>
      </c>
      <c r="E86" s="84">
        <v>3.6</v>
      </c>
      <c r="F86" s="84">
        <v>28.7</v>
      </c>
      <c r="G86" s="154">
        <v>152</v>
      </c>
      <c r="H86" s="172"/>
    </row>
    <row r="87" spans="1:8" ht="42.75" customHeight="1">
      <c r="A87" s="239" t="s">
        <v>101</v>
      </c>
      <c r="B87" s="104" t="s">
        <v>11</v>
      </c>
      <c r="C87" s="105" t="s">
        <v>12</v>
      </c>
      <c r="D87" s="104">
        <v>3.2</v>
      </c>
      <c r="E87" s="104">
        <v>1.4</v>
      </c>
      <c r="F87" s="104">
        <v>13.1</v>
      </c>
      <c r="G87" s="80">
        <v>82.5</v>
      </c>
      <c r="H87" s="172"/>
    </row>
    <row r="88" spans="1:8" ht="15" customHeight="1">
      <c r="A88" s="47"/>
      <c r="B88" s="162" t="s">
        <v>17</v>
      </c>
      <c r="C88" s="91">
        <v>590</v>
      </c>
      <c r="D88" s="90">
        <f>SUM(D83:D87)</f>
        <v>23.1</v>
      </c>
      <c r="E88" s="90">
        <f>SUM(E83:E87)</f>
        <v>24.92</v>
      </c>
      <c r="F88" s="90">
        <f>SUM(F83:F87)</f>
        <v>66.29799999999999</v>
      </c>
      <c r="G88" s="163">
        <f>SUM(G83:G87)</f>
        <v>576.86</v>
      </c>
      <c r="H88" s="172"/>
    </row>
    <row r="89" spans="1:8" ht="15" customHeight="1">
      <c r="A89" s="47"/>
      <c r="B89" s="190" t="s">
        <v>186</v>
      </c>
      <c r="C89" s="191">
        <v>500</v>
      </c>
      <c r="D89" s="192" t="s">
        <v>68</v>
      </c>
      <c r="E89" s="192" t="s">
        <v>69</v>
      </c>
      <c r="F89" s="192" t="s">
        <v>70</v>
      </c>
      <c r="G89" s="193" t="s">
        <v>71</v>
      </c>
      <c r="H89" s="172"/>
    </row>
    <row r="90" spans="1:8" ht="15" customHeight="1">
      <c r="A90" s="185"/>
      <c r="B90" s="194"/>
      <c r="C90" s="187"/>
      <c r="D90" s="188"/>
      <c r="E90" s="188"/>
      <c r="F90" s="188"/>
      <c r="G90" s="195"/>
      <c r="H90" s="172"/>
    </row>
    <row r="91" spans="1:8" ht="15" customHeight="1">
      <c r="A91" s="48"/>
      <c r="B91" s="92"/>
      <c r="C91" s="93"/>
      <c r="D91" s="380" t="s">
        <v>13</v>
      </c>
      <c r="E91" s="381"/>
      <c r="F91" s="94"/>
      <c r="G91" s="164"/>
      <c r="H91" s="172"/>
    </row>
    <row r="92" spans="1:8" ht="31.5">
      <c r="A92" s="37" t="s">
        <v>129</v>
      </c>
      <c r="B92" s="86" t="s">
        <v>99</v>
      </c>
      <c r="C92" s="124">
        <v>60</v>
      </c>
      <c r="D92" s="125">
        <v>0.66</v>
      </c>
      <c r="E92" s="125">
        <v>0.12</v>
      </c>
      <c r="F92" s="125">
        <v>2.42</v>
      </c>
      <c r="G92" s="242">
        <v>12.8</v>
      </c>
      <c r="H92" s="172"/>
    </row>
    <row r="93" spans="1:8" ht="31.5">
      <c r="A93" s="50" t="s">
        <v>130</v>
      </c>
      <c r="B93" s="127" t="s">
        <v>21</v>
      </c>
      <c r="C93" s="120" t="s">
        <v>16</v>
      </c>
      <c r="D93" s="121">
        <v>1.84</v>
      </c>
      <c r="E93" s="121">
        <v>5.04</v>
      </c>
      <c r="F93" s="121">
        <v>8.24</v>
      </c>
      <c r="G93" s="234">
        <v>87.2</v>
      </c>
      <c r="H93" s="172"/>
    </row>
    <row r="94" spans="1:8" ht="15.75">
      <c r="A94" s="37" t="s">
        <v>166</v>
      </c>
      <c r="B94" s="60" t="s">
        <v>120</v>
      </c>
      <c r="C94" s="80">
        <v>100</v>
      </c>
      <c r="D94" s="79">
        <v>13.26</v>
      </c>
      <c r="E94" s="79">
        <v>8.82</v>
      </c>
      <c r="F94" s="79">
        <v>2.62</v>
      </c>
      <c r="G94" s="103">
        <v>160</v>
      </c>
      <c r="H94" s="172"/>
    </row>
    <row r="95" spans="1:8" ht="15.75">
      <c r="A95" s="51" t="s">
        <v>167</v>
      </c>
      <c r="B95" s="115" t="s">
        <v>105</v>
      </c>
      <c r="C95" s="82">
        <v>150</v>
      </c>
      <c r="D95" s="83">
        <v>5.5</v>
      </c>
      <c r="E95" s="83">
        <v>5.7</v>
      </c>
      <c r="F95" s="83">
        <v>33.3</v>
      </c>
      <c r="G95" s="82">
        <v>206.4</v>
      </c>
      <c r="H95" s="172"/>
    </row>
    <row r="96" spans="1:8" ht="15.75">
      <c r="A96" s="37" t="s">
        <v>124</v>
      </c>
      <c r="B96" s="60" t="s">
        <v>19</v>
      </c>
      <c r="C96" s="80">
        <v>200</v>
      </c>
      <c r="D96" s="79">
        <v>0.6</v>
      </c>
      <c r="E96" s="79">
        <v>0</v>
      </c>
      <c r="F96" s="79">
        <v>31.4</v>
      </c>
      <c r="G96" s="103">
        <v>124</v>
      </c>
      <c r="H96" s="172"/>
    </row>
    <row r="97" spans="1:8" ht="39" customHeight="1">
      <c r="A97" s="239" t="s">
        <v>101</v>
      </c>
      <c r="B97" s="104" t="s">
        <v>11</v>
      </c>
      <c r="C97" s="105" t="s">
        <v>12</v>
      </c>
      <c r="D97" s="104">
        <v>3.2</v>
      </c>
      <c r="E97" s="104">
        <v>1.4</v>
      </c>
      <c r="F97" s="104">
        <v>13.1</v>
      </c>
      <c r="G97" s="80">
        <v>82.5</v>
      </c>
      <c r="H97" s="280"/>
    </row>
    <row r="98" spans="1:8" ht="42.75" customHeight="1">
      <c r="A98" s="239" t="s">
        <v>100</v>
      </c>
      <c r="B98" s="104" t="s">
        <v>50</v>
      </c>
      <c r="C98" s="105" t="s">
        <v>12</v>
      </c>
      <c r="D98" s="104">
        <v>1.9</v>
      </c>
      <c r="E98" s="104">
        <v>0.3</v>
      </c>
      <c r="F98" s="104">
        <v>12.3</v>
      </c>
      <c r="G98" s="80">
        <v>59.4</v>
      </c>
      <c r="H98" s="280"/>
    </row>
    <row r="99" spans="1:8" ht="15.75">
      <c r="A99" s="52"/>
      <c r="B99" s="131" t="s">
        <v>17</v>
      </c>
      <c r="C99" s="110">
        <v>800</v>
      </c>
      <c r="D99" s="214">
        <f>D98+D97+D96+D95+D94+D93+D92</f>
        <v>26.96</v>
      </c>
      <c r="E99" s="214">
        <f>SUM(E92:E98)</f>
        <v>21.38</v>
      </c>
      <c r="F99" s="214">
        <f>SUM(F92:F98)</f>
        <v>103.37999999999998</v>
      </c>
      <c r="G99" s="110">
        <f>SUM(G92:G98)</f>
        <v>732.3</v>
      </c>
      <c r="H99" s="280"/>
    </row>
    <row r="100" spans="1:8" ht="15.75">
      <c r="A100" s="189"/>
      <c r="B100" s="190" t="s">
        <v>187</v>
      </c>
      <c r="C100" s="191">
        <v>700</v>
      </c>
      <c r="D100" s="192" t="s">
        <v>72</v>
      </c>
      <c r="E100" s="192" t="s">
        <v>73</v>
      </c>
      <c r="F100" s="192" t="s">
        <v>74</v>
      </c>
      <c r="G100" s="193" t="s">
        <v>75</v>
      </c>
      <c r="H100" s="280"/>
    </row>
    <row r="101" spans="1:8" ht="27" customHeight="1">
      <c r="A101" s="54"/>
      <c r="B101" s="165" t="s">
        <v>18</v>
      </c>
      <c r="C101" s="166"/>
      <c r="D101" s="167">
        <f>D88+D99</f>
        <v>50.06</v>
      </c>
      <c r="E101" s="167">
        <f>E88+E99</f>
        <v>46.3</v>
      </c>
      <c r="F101" s="167">
        <f>F88+F99</f>
        <v>169.67799999999997</v>
      </c>
      <c r="G101" s="167">
        <f>G88+G99</f>
        <v>1309.1599999999999</v>
      </c>
      <c r="H101" s="280"/>
    </row>
    <row r="102" spans="1:8" ht="18.75" customHeight="1">
      <c r="A102" s="42"/>
      <c r="B102" s="113" t="s">
        <v>185</v>
      </c>
      <c r="C102" s="133"/>
      <c r="D102" s="112" t="s">
        <v>44</v>
      </c>
      <c r="E102" s="112" t="s">
        <v>45</v>
      </c>
      <c r="F102" s="112" t="s">
        <v>46</v>
      </c>
      <c r="G102" s="112" t="s">
        <v>42</v>
      </c>
      <c r="H102" s="280"/>
    </row>
    <row r="103" spans="1:8" ht="27" customHeight="1">
      <c r="A103" s="42"/>
      <c r="B103" s="281"/>
      <c r="C103" s="282"/>
      <c r="D103" s="283"/>
      <c r="E103" s="283"/>
      <c r="F103" s="283"/>
      <c r="G103" s="283"/>
      <c r="H103" s="280"/>
    </row>
    <row r="104" spans="1:8" ht="27" customHeight="1">
      <c r="A104" s="42"/>
      <c r="B104" s="284"/>
      <c r="C104" s="63"/>
      <c r="D104" s="285"/>
      <c r="E104" s="285"/>
      <c r="F104" s="285"/>
      <c r="G104" s="285"/>
      <c r="H104" s="280"/>
    </row>
    <row r="105" spans="1:8" ht="27" customHeight="1">
      <c r="A105" s="42"/>
      <c r="B105" s="284"/>
      <c r="C105" s="63"/>
      <c r="D105" s="285"/>
      <c r="E105" s="285"/>
      <c r="F105" s="285"/>
      <c r="G105" s="285"/>
      <c r="H105" s="280"/>
    </row>
    <row r="106" spans="1:8" ht="27" customHeight="1">
      <c r="A106" s="42"/>
      <c r="B106" s="284"/>
      <c r="C106" s="63"/>
      <c r="D106" s="285"/>
      <c r="E106" s="285"/>
      <c r="F106" s="285"/>
      <c r="G106" s="285"/>
      <c r="H106" s="280"/>
    </row>
    <row r="107" spans="1:8" ht="27" customHeight="1">
      <c r="A107" s="42"/>
      <c r="B107" s="284"/>
      <c r="C107" s="63"/>
      <c r="D107" s="285"/>
      <c r="E107" s="285"/>
      <c r="F107" s="285"/>
      <c r="G107" s="285"/>
      <c r="H107" s="280"/>
    </row>
    <row r="108" spans="1:8" ht="17.25" customHeight="1">
      <c r="A108" s="42"/>
      <c r="B108" s="284"/>
      <c r="C108" s="63"/>
      <c r="D108" s="285"/>
      <c r="E108" s="285"/>
      <c r="F108" s="285"/>
      <c r="G108" s="285"/>
      <c r="H108" s="280"/>
    </row>
    <row r="109" spans="1:8" ht="12.75" customHeight="1">
      <c r="A109" s="42"/>
      <c r="B109" s="284"/>
      <c r="C109" s="63"/>
      <c r="D109" s="285"/>
      <c r="E109" s="285"/>
      <c r="F109" s="285"/>
      <c r="G109" s="285"/>
      <c r="H109" s="280"/>
    </row>
    <row r="110" spans="1:8" s="30" customFormat="1" ht="21" customHeight="1">
      <c r="A110" s="274"/>
      <c r="B110" s="352" t="s">
        <v>37</v>
      </c>
      <c r="C110" s="352"/>
      <c r="D110" s="352"/>
      <c r="E110" s="352"/>
      <c r="F110" s="352"/>
      <c r="G110" s="352"/>
      <c r="H110" s="352"/>
    </row>
    <row r="111" spans="1:8" ht="12.75" customHeight="1">
      <c r="A111" s="42"/>
      <c r="B111" s="42"/>
      <c r="C111" s="64"/>
      <c r="D111" s="94"/>
      <c r="E111" s="94" t="s">
        <v>83</v>
      </c>
      <c r="F111" s="65"/>
      <c r="G111" s="65"/>
      <c r="H111" s="172"/>
    </row>
    <row r="112" spans="1:8" ht="27" customHeight="1">
      <c r="A112" s="168" t="s">
        <v>43</v>
      </c>
      <c r="B112" s="66" t="s">
        <v>1</v>
      </c>
      <c r="C112" s="67" t="s">
        <v>2</v>
      </c>
      <c r="D112" s="353" t="s">
        <v>3</v>
      </c>
      <c r="E112" s="354"/>
      <c r="F112" s="355"/>
      <c r="G112" s="67" t="s">
        <v>4</v>
      </c>
      <c r="H112" s="172"/>
    </row>
    <row r="113" spans="1:8" ht="19.5" customHeight="1">
      <c r="A113" s="69"/>
      <c r="B113" s="68"/>
      <c r="C113" s="69"/>
      <c r="D113" s="69" t="s">
        <v>6</v>
      </c>
      <c r="E113" s="69" t="s">
        <v>7</v>
      </c>
      <c r="F113" s="69" t="s">
        <v>8</v>
      </c>
      <c r="G113" s="69" t="s">
        <v>9</v>
      </c>
      <c r="H113" s="172"/>
    </row>
    <row r="114" spans="1:8" ht="15">
      <c r="A114" s="138">
        <v>1</v>
      </c>
      <c r="B114" s="70">
        <v>2</v>
      </c>
      <c r="C114" s="71">
        <v>3</v>
      </c>
      <c r="D114" s="70">
        <v>4</v>
      </c>
      <c r="E114" s="70">
        <v>5</v>
      </c>
      <c r="F114" s="70">
        <v>6</v>
      </c>
      <c r="G114" s="232">
        <v>7</v>
      </c>
      <c r="H114" s="172"/>
    </row>
    <row r="115" spans="1:8" ht="15">
      <c r="A115" s="142"/>
      <c r="B115" s="72"/>
      <c r="C115" s="73"/>
      <c r="D115" s="73"/>
      <c r="E115" s="73"/>
      <c r="F115" s="73"/>
      <c r="G115" s="233"/>
      <c r="H115" s="172"/>
    </row>
    <row r="116" spans="1:8" ht="15.75">
      <c r="A116" s="72"/>
      <c r="B116" s="72"/>
      <c r="C116" s="73"/>
      <c r="D116" s="359" t="s">
        <v>14</v>
      </c>
      <c r="E116" s="359"/>
      <c r="F116" s="74"/>
      <c r="G116" s="233"/>
      <c r="H116" s="172"/>
    </row>
    <row r="117" spans="1:8" ht="35.25" customHeight="1">
      <c r="A117" s="37" t="s">
        <v>121</v>
      </c>
      <c r="B117" s="86" t="s">
        <v>99</v>
      </c>
      <c r="C117" s="124">
        <v>60</v>
      </c>
      <c r="D117" s="125">
        <v>0.51</v>
      </c>
      <c r="E117" s="125">
        <v>0.12</v>
      </c>
      <c r="F117" s="125">
        <v>2.42</v>
      </c>
      <c r="G117" s="234">
        <v>12.8</v>
      </c>
      <c r="H117" s="172"/>
    </row>
    <row r="118" spans="1:8" ht="15.75">
      <c r="A118" s="55" t="s">
        <v>123</v>
      </c>
      <c r="B118" s="116" t="s">
        <v>94</v>
      </c>
      <c r="C118" s="85">
        <v>150</v>
      </c>
      <c r="D118" s="115">
        <v>11.54</v>
      </c>
      <c r="E118" s="115">
        <v>14.25</v>
      </c>
      <c r="F118" s="115">
        <v>20.55</v>
      </c>
      <c r="G118" s="87">
        <v>261</v>
      </c>
      <c r="H118" s="172"/>
    </row>
    <row r="119" spans="1:8" ht="15.75">
      <c r="A119" s="39" t="s">
        <v>164</v>
      </c>
      <c r="B119" s="116" t="s">
        <v>107</v>
      </c>
      <c r="C119" s="85">
        <v>150</v>
      </c>
      <c r="D119" s="115">
        <v>0.84</v>
      </c>
      <c r="E119" s="115">
        <v>0.21</v>
      </c>
      <c r="F119" s="115">
        <v>22.84</v>
      </c>
      <c r="G119" s="87">
        <v>96</v>
      </c>
      <c r="H119" s="172"/>
    </row>
    <row r="120" spans="1:8" ht="15.75">
      <c r="A120" s="40" t="s">
        <v>165</v>
      </c>
      <c r="B120" s="114" t="s">
        <v>23</v>
      </c>
      <c r="C120" s="87" t="s">
        <v>106</v>
      </c>
      <c r="D120" s="115">
        <v>0.3</v>
      </c>
      <c r="E120" s="115">
        <v>0.1</v>
      </c>
      <c r="F120" s="115">
        <v>15.2</v>
      </c>
      <c r="G120" s="87">
        <v>60</v>
      </c>
      <c r="H120" s="172"/>
    </row>
    <row r="121" spans="1:8" ht="40.5" customHeight="1">
      <c r="A121" s="239" t="s">
        <v>101</v>
      </c>
      <c r="B121" s="104" t="s">
        <v>11</v>
      </c>
      <c r="C121" s="105" t="s">
        <v>12</v>
      </c>
      <c r="D121" s="104">
        <v>3.2</v>
      </c>
      <c r="E121" s="104">
        <v>1.4</v>
      </c>
      <c r="F121" s="104">
        <v>19.46</v>
      </c>
      <c r="G121" s="80">
        <v>82.5</v>
      </c>
      <c r="H121" s="172"/>
    </row>
    <row r="122" spans="1:8" ht="15.75">
      <c r="A122" s="40"/>
      <c r="B122" s="88" t="s">
        <v>17</v>
      </c>
      <c r="C122" s="91">
        <v>560</v>
      </c>
      <c r="D122" s="90">
        <f>D117+D118+D119+D120+D121</f>
        <v>16.39</v>
      </c>
      <c r="E122" s="90">
        <f>E117+E118+E119+E120+E121</f>
        <v>16.08</v>
      </c>
      <c r="F122" s="90">
        <f>F117+F118+F119+F120+F121</f>
        <v>80.47</v>
      </c>
      <c r="G122" s="91">
        <f>G117+G118+G119+G120+G121</f>
        <v>512.3</v>
      </c>
      <c r="H122" s="172"/>
    </row>
    <row r="123" spans="1:8" ht="15.75">
      <c r="A123" s="47"/>
      <c r="B123" s="190" t="s">
        <v>186</v>
      </c>
      <c r="C123" s="191">
        <v>500</v>
      </c>
      <c r="D123" s="192" t="s">
        <v>68</v>
      </c>
      <c r="E123" s="192" t="s">
        <v>69</v>
      </c>
      <c r="F123" s="192" t="s">
        <v>70</v>
      </c>
      <c r="G123" s="193" t="s">
        <v>71</v>
      </c>
      <c r="H123" s="172"/>
    </row>
    <row r="124" spans="1:8" ht="15.75">
      <c r="A124" s="196"/>
      <c r="B124" s="197"/>
      <c r="C124" s="187"/>
      <c r="D124" s="188"/>
      <c r="E124" s="188"/>
      <c r="F124" s="188"/>
      <c r="G124" s="187"/>
      <c r="H124" s="172"/>
    </row>
    <row r="125" spans="1:8" ht="15" customHeight="1">
      <c r="A125" s="56"/>
      <c r="B125" s="92"/>
      <c r="C125" s="93"/>
      <c r="D125" s="380" t="s">
        <v>13</v>
      </c>
      <c r="E125" s="381"/>
      <c r="F125" s="94"/>
      <c r="G125" s="93"/>
      <c r="H125" s="286"/>
    </row>
    <row r="126" spans="1:8" ht="30.75" customHeight="1">
      <c r="A126" s="37" t="s">
        <v>160</v>
      </c>
      <c r="B126" s="86" t="s">
        <v>99</v>
      </c>
      <c r="C126" s="124">
        <v>70</v>
      </c>
      <c r="D126" s="125">
        <v>0.77</v>
      </c>
      <c r="E126" s="125">
        <v>0.14</v>
      </c>
      <c r="F126" s="125">
        <v>2.83</v>
      </c>
      <c r="G126" s="244">
        <v>14.99</v>
      </c>
      <c r="H126" s="287"/>
    </row>
    <row r="127" spans="1:8" ht="15.75">
      <c r="A127" s="50" t="s">
        <v>161</v>
      </c>
      <c r="B127" s="119" t="s">
        <v>54</v>
      </c>
      <c r="C127" s="120">
        <v>200</v>
      </c>
      <c r="D127" s="121">
        <v>4.48</v>
      </c>
      <c r="E127" s="121">
        <v>4.96</v>
      </c>
      <c r="F127" s="121">
        <v>17.84</v>
      </c>
      <c r="G127" s="234">
        <v>133.6</v>
      </c>
      <c r="H127" s="287"/>
    </row>
    <row r="128" spans="1:8" ht="15.75">
      <c r="A128" s="268" t="s">
        <v>162</v>
      </c>
      <c r="B128" s="129" t="s">
        <v>108</v>
      </c>
      <c r="C128" s="130">
        <v>200</v>
      </c>
      <c r="D128" s="79">
        <v>17.8</v>
      </c>
      <c r="E128" s="79">
        <v>9.8</v>
      </c>
      <c r="F128" s="79">
        <v>21.6</v>
      </c>
      <c r="G128" s="80">
        <v>250</v>
      </c>
      <c r="H128" s="287"/>
    </row>
    <row r="129" spans="1:8" ht="18.75" customHeight="1">
      <c r="A129" s="37" t="s">
        <v>163</v>
      </c>
      <c r="B129" s="60" t="s">
        <v>117</v>
      </c>
      <c r="C129" s="80">
        <v>200</v>
      </c>
      <c r="D129" s="79">
        <v>0.5</v>
      </c>
      <c r="E129" s="79">
        <v>0.1</v>
      </c>
      <c r="F129" s="79">
        <v>27.4</v>
      </c>
      <c r="G129" s="80">
        <v>121.6</v>
      </c>
      <c r="H129" s="287"/>
    </row>
    <row r="130" spans="1:8" ht="41.25" customHeight="1">
      <c r="A130" s="239" t="s">
        <v>101</v>
      </c>
      <c r="B130" s="86" t="s">
        <v>26</v>
      </c>
      <c r="C130" s="105" t="s">
        <v>184</v>
      </c>
      <c r="D130" s="104">
        <v>3.75</v>
      </c>
      <c r="E130" s="104">
        <v>1.86</v>
      </c>
      <c r="F130" s="104">
        <v>17.47</v>
      </c>
      <c r="G130" s="80">
        <v>110</v>
      </c>
      <c r="H130" s="287"/>
    </row>
    <row r="131" spans="1:8" ht="42.75" customHeight="1">
      <c r="A131" s="239" t="s">
        <v>100</v>
      </c>
      <c r="B131" s="104" t="s">
        <v>50</v>
      </c>
      <c r="C131" s="105" t="s">
        <v>184</v>
      </c>
      <c r="D131" s="104">
        <v>2.53</v>
      </c>
      <c r="E131" s="104">
        <v>0.4</v>
      </c>
      <c r="F131" s="104">
        <v>16.4</v>
      </c>
      <c r="G131" s="80">
        <v>79.2</v>
      </c>
      <c r="H131" s="287"/>
    </row>
    <row r="132" spans="1:8" ht="15.75">
      <c r="A132" s="53"/>
      <c r="B132" s="131" t="s">
        <v>17</v>
      </c>
      <c r="C132" s="110">
        <v>750</v>
      </c>
      <c r="D132" s="214">
        <f>SUM(D126:D131)</f>
        <v>29.830000000000002</v>
      </c>
      <c r="E132" s="214">
        <f>SUM(E126:E131)</f>
        <v>17.259999999999998</v>
      </c>
      <c r="F132" s="214">
        <f>SUM(F126:F131)</f>
        <v>103.53999999999999</v>
      </c>
      <c r="G132" s="110">
        <f>SUM(G126:G131)</f>
        <v>709.3900000000001</v>
      </c>
      <c r="H132" s="287"/>
    </row>
    <row r="133" spans="1:8" ht="15.75">
      <c r="A133" s="189"/>
      <c r="B133" s="190" t="s">
        <v>187</v>
      </c>
      <c r="C133" s="191">
        <v>700</v>
      </c>
      <c r="D133" s="192" t="s">
        <v>72</v>
      </c>
      <c r="E133" s="192" t="s">
        <v>73</v>
      </c>
      <c r="F133" s="192" t="s">
        <v>74</v>
      </c>
      <c r="G133" s="193" t="s">
        <v>75</v>
      </c>
      <c r="H133" s="287"/>
    </row>
    <row r="134" spans="1:8" ht="32.25" customHeight="1">
      <c r="A134" s="43"/>
      <c r="B134" s="132" t="s">
        <v>18</v>
      </c>
      <c r="C134" s="80"/>
      <c r="D134" s="122">
        <f>D122+D132</f>
        <v>46.22</v>
      </c>
      <c r="E134" s="122">
        <f>E122+E132</f>
        <v>33.339999999999996</v>
      </c>
      <c r="F134" s="122">
        <f>F122+F132</f>
        <v>184.01</v>
      </c>
      <c r="G134" s="122">
        <f>G122+G132</f>
        <v>1221.69</v>
      </c>
      <c r="H134" s="287"/>
    </row>
    <row r="135" spans="1:8" ht="20.25" customHeight="1">
      <c r="A135" s="63"/>
      <c r="B135" s="113" t="s">
        <v>185</v>
      </c>
      <c r="C135" s="133"/>
      <c r="D135" s="112" t="s">
        <v>44</v>
      </c>
      <c r="E135" s="112" t="s">
        <v>45</v>
      </c>
      <c r="F135" s="112" t="s">
        <v>46</v>
      </c>
      <c r="G135" s="112" t="s">
        <v>42</v>
      </c>
      <c r="H135" s="287"/>
    </row>
    <row r="136" spans="1:8" ht="20.25" customHeight="1">
      <c r="A136" s="63"/>
      <c r="B136" s="288"/>
      <c r="C136" s="133"/>
      <c r="D136" s="289"/>
      <c r="E136" s="289"/>
      <c r="F136" s="289"/>
      <c r="G136" s="289"/>
      <c r="H136" s="287"/>
    </row>
    <row r="137" spans="1:8" ht="20.25" customHeight="1">
      <c r="A137" s="63"/>
      <c r="B137" s="288"/>
      <c r="C137" s="133"/>
      <c r="D137" s="289"/>
      <c r="E137" s="289"/>
      <c r="F137" s="289"/>
      <c r="G137" s="289"/>
      <c r="H137" s="287"/>
    </row>
    <row r="138" spans="1:8" ht="20.25" customHeight="1">
      <c r="A138" s="63"/>
      <c r="B138" s="288"/>
      <c r="C138" s="133"/>
      <c r="D138" s="289"/>
      <c r="E138" s="289"/>
      <c r="F138" s="289"/>
      <c r="G138" s="289"/>
      <c r="H138" s="287"/>
    </row>
    <row r="139" spans="1:8" ht="32.25" customHeight="1">
      <c r="A139" s="63"/>
      <c r="B139" s="288"/>
      <c r="C139" s="133"/>
      <c r="D139" s="289"/>
      <c r="E139" s="289"/>
      <c r="F139" s="289"/>
      <c r="G139" s="289"/>
      <c r="H139" s="287"/>
    </row>
    <row r="140" spans="1:8" ht="19.5" customHeight="1">
      <c r="A140" s="63"/>
      <c r="B140" s="288"/>
      <c r="C140" s="133"/>
      <c r="D140" s="289"/>
      <c r="E140" s="289"/>
      <c r="F140" s="289"/>
      <c r="G140" s="289"/>
      <c r="H140" s="287"/>
    </row>
    <row r="141" spans="1:8" s="33" customFormat="1" ht="15.75" customHeight="1">
      <c r="A141" s="42"/>
      <c r="B141" s="42"/>
      <c r="C141" s="64"/>
      <c r="D141" s="290"/>
      <c r="E141" s="290"/>
      <c r="F141" s="290"/>
      <c r="G141" s="290"/>
      <c r="H141" s="172"/>
    </row>
    <row r="142" spans="1:8" ht="15">
      <c r="A142" s="42"/>
      <c r="B142" s="42"/>
      <c r="C142" s="64"/>
      <c r="D142" s="290"/>
      <c r="E142" s="290"/>
      <c r="F142" s="290"/>
      <c r="G142" s="290"/>
      <c r="H142" s="172"/>
    </row>
    <row r="143" spans="1:8" ht="15">
      <c r="A143" s="352" t="s">
        <v>177</v>
      </c>
      <c r="B143" s="352"/>
      <c r="C143" s="352"/>
      <c r="D143" s="352"/>
      <c r="E143" s="352"/>
      <c r="F143" s="352"/>
      <c r="G143" s="352"/>
      <c r="H143" s="172"/>
    </row>
    <row r="144" spans="1:8" ht="15.75">
      <c r="A144" s="274"/>
      <c r="B144" s="274"/>
      <c r="C144" s="274"/>
      <c r="D144" s="274"/>
      <c r="E144" s="275" t="s">
        <v>84</v>
      </c>
      <c r="F144" s="274"/>
      <c r="G144" s="274"/>
      <c r="H144" s="172"/>
    </row>
    <row r="145" spans="1:8" ht="15">
      <c r="A145" s="168" t="s">
        <v>0</v>
      </c>
      <c r="B145" s="66" t="s">
        <v>1</v>
      </c>
      <c r="C145" s="67" t="s">
        <v>2</v>
      </c>
      <c r="D145" s="353" t="s">
        <v>3</v>
      </c>
      <c r="E145" s="354"/>
      <c r="F145" s="355"/>
      <c r="G145" s="67" t="s">
        <v>4</v>
      </c>
      <c r="H145" s="172"/>
    </row>
    <row r="146" spans="1:8" ht="15">
      <c r="A146" s="69" t="s">
        <v>5</v>
      </c>
      <c r="B146" s="68"/>
      <c r="C146" s="69"/>
      <c r="D146" s="69" t="s">
        <v>6</v>
      </c>
      <c r="E146" s="69" t="s">
        <v>7</v>
      </c>
      <c r="F146" s="69" t="s">
        <v>8</v>
      </c>
      <c r="G146" s="68" t="s">
        <v>9</v>
      </c>
      <c r="H146" s="172"/>
    </row>
    <row r="147" spans="1:8" ht="15">
      <c r="A147" s="138">
        <v>1</v>
      </c>
      <c r="B147" s="70">
        <v>2</v>
      </c>
      <c r="C147" s="71">
        <v>3</v>
      </c>
      <c r="D147" s="70">
        <v>4</v>
      </c>
      <c r="E147" s="70">
        <v>5</v>
      </c>
      <c r="F147" s="70">
        <v>6</v>
      </c>
      <c r="G147" s="232">
        <v>7</v>
      </c>
      <c r="H147" s="172"/>
    </row>
    <row r="148" spans="1:8" ht="15">
      <c r="A148" s="142"/>
      <c r="B148" s="72"/>
      <c r="C148" s="73"/>
      <c r="D148" s="73"/>
      <c r="E148" s="73"/>
      <c r="F148" s="73"/>
      <c r="G148" s="233"/>
      <c r="H148" s="172"/>
    </row>
    <row r="149" spans="1:8" ht="15.75">
      <c r="A149" s="72"/>
      <c r="B149" s="72"/>
      <c r="C149" s="73"/>
      <c r="D149" s="359" t="s">
        <v>15</v>
      </c>
      <c r="E149" s="359"/>
      <c r="F149" s="74"/>
      <c r="G149" s="248"/>
      <c r="H149" s="172"/>
    </row>
    <row r="150" spans="1:8" ht="15.75">
      <c r="A150" s="55" t="s">
        <v>135</v>
      </c>
      <c r="B150" s="116" t="s">
        <v>52</v>
      </c>
      <c r="C150" s="85">
        <v>10</v>
      </c>
      <c r="D150" s="115">
        <v>2.32</v>
      </c>
      <c r="E150" s="115">
        <v>5.27</v>
      </c>
      <c r="F150" s="115"/>
      <c r="G150" s="87">
        <v>36</v>
      </c>
      <c r="H150" s="181"/>
    </row>
    <row r="151" spans="1:8" ht="14.25" customHeight="1">
      <c r="A151" s="37" t="s">
        <v>128</v>
      </c>
      <c r="B151" s="60" t="s">
        <v>188</v>
      </c>
      <c r="C151" s="61">
        <v>200</v>
      </c>
      <c r="D151" s="79">
        <v>8.8</v>
      </c>
      <c r="E151" s="79">
        <v>9.12</v>
      </c>
      <c r="F151" s="79">
        <v>35.52</v>
      </c>
      <c r="G151" s="80">
        <v>260.8</v>
      </c>
      <c r="H151" s="181"/>
    </row>
    <row r="152" spans="1:8" ht="15.75">
      <c r="A152" s="46" t="s">
        <v>125</v>
      </c>
      <c r="B152" s="81" t="s">
        <v>104</v>
      </c>
      <c r="C152" s="82">
        <v>150</v>
      </c>
      <c r="D152" s="84">
        <v>0.6</v>
      </c>
      <c r="E152" s="84">
        <v>0.6</v>
      </c>
      <c r="F152" s="84">
        <v>14.7</v>
      </c>
      <c r="G152" s="85">
        <v>66</v>
      </c>
      <c r="H152" s="181"/>
    </row>
    <row r="153" spans="1:8" ht="21" customHeight="1">
      <c r="A153" s="45" t="s">
        <v>126</v>
      </c>
      <c r="B153" s="153" t="s">
        <v>28</v>
      </c>
      <c r="C153" s="85">
        <v>200</v>
      </c>
      <c r="D153" s="84">
        <v>2.5</v>
      </c>
      <c r="E153" s="84">
        <v>3.6</v>
      </c>
      <c r="F153" s="84">
        <v>28.7</v>
      </c>
      <c r="G153" s="154">
        <v>152</v>
      </c>
      <c r="H153" s="181"/>
    </row>
    <row r="154" spans="1:8" ht="42" customHeight="1">
      <c r="A154" s="239" t="s">
        <v>101</v>
      </c>
      <c r="B154" s="104" t="s">
        <v>11</v>
      </c>
      <c r="C154" s="105" t="s">
        <v>12</v>
      </c>
      <c r="D154" s="104">
        <v>3.2</v>
      </c>
      <c r="E154" s="104">
        <v>1.4</v>
      </c>
      <c r="F154" s="104">
        <v>19.46</v>
      </c>
      <c r="G154" s="80">
        <v>82.5</v>
      </c>
      <c r="H154" s="181"/>
    </row>
    <row r="155" spans="1:8" ht="24" customHeight="1">
      <c r="A155" s="40"/>
      <c r="B155" s="88" t="s">
        <v>17</v>
      </c>
      <c r="C155" s="117">
        <v>590</v>
      </c>
      <c r="D155" s="90">
        <f>SUM(D150:D154)</f>
        <v>17.42</v>
      </c>
      <c r="E155" s="90">
        <f>SUM(E150:E154)</f>
        <v>19.99</v>
      </c>
      <c r="F155" s="90">
        <f>SUM(F150:F154)</f>
        <v>98.38</v>
      </c>
      <c r="G155" s="91">
        <f>SUM(G150:G154)</f>
        <v>597.3</v>
      </c>
      <c r="H155" s="181"/>
    </row>
    <row r="156" spans="1:8" ht="20.25" customHeight="1">
      <c r="A156" s="47"/>
      <c r="B156" s="190" t="s">
        <v>186</v>
      </c>
      <c r="C156" s="191">
        <v>500</v>
      </c>
      <c r="D156" s="192" t="s">
        <v>68</v>
      </c>
      <c r="E156" s="192" t="s">
        <v>69</v>
      </c>
      <c r="F156" s="192" t="s">
        <v>70</v>
      </c>
      <c r="G156" s="193" t="s">
        <v>71</v>
      </c>
      <c r="H156" s="181"/>
    </row>
    <row r="157" spans="1:8" ht="20.25" customHeight="1">
      <c r="A157" s="196"/>
      <c r="B157" s="197"/>
      <c r="C157" s="198"/>
      <c r="D157" s="188"/>
      <c r="E157" s="188"/>
      <c r="F157" s="188"/>
      <c r="G157" s="187"/>
      <c r="H157" s="181"/>
    </row>
    <row r="158" spans="1:8" ht="15.75">
      <c r="A158" s="56"/>
      <c r="B158" s="92"/>
      <c r="C158" s="93"/>
      <c r="D158" s="368" t="s">
        <v>13</v>
      </c>
      <c r="E158" s="369"/>
      <c r="F158" s="94"/>
      <c r="G158" s="93"/>
      <c r="H158" s="172"/>
    </row>
    <row r="159" spans="1:8" ht="34.5" customHeight="1">
      <c r="A159" s="37" t="s">
        <v>129</v>
      </c>
      <c r="B159" s="86" t="s">
        <v>99</v>
      </c>
      <c r="C159" s="87">
        <v>60</v>
      </c>
      <c r="D159" s="97">
        <v>0.48</v>
      </c>
      <c r="E159" s="97">
        <v>0.06</v>
      </c>
      <c r="F159" s="97">
        <v>1.68</v>
      </c>
      <c r="G159" s="178">
        <v>9.12</v>
      </c>
      <c r="H159" s="172"/>
    </row>
    <row r="160" spans="1:8" ht="16.5" customHeight="1">
      <c r="A160" s="50" t="s">
        <v>155</v>
      </c>
      <c r="B160" s="119" t="s">
        <v>119</v>
      </c>
      <c r="C160" s="120">
        <v>200</v>
      </c>
      <c r="D160" s="121">
        <v>2.2</v>
      </c>
      <c r="E160" s="121">
        <v>2.2</v>
      </c>
      <c r="F160" s="121">
        <v>16.1</v>
      </c>
      <c r="G160" s="234">
        <v>94</v>
      </c>
      <c r="H160" s="172"/>
    </row>
    <row r="161" spans="1:8" ht="16.5" customHeight="1">
      <c r="A161" s="271" t="s">
        <v>156</v>
      </c>
      <c r="B161" s="86" t="s">
        <v>157</v>
      </c>
      <c r="C161" s="100">
        <v>100</v>
      </c>
      <c r="D161" s="101">
        <v>11.9</v>
      </c>
      <c r="E161" s="101">
        <v>8.8</v>
      </c>
      <c r="F161" s="101">
        <v>15.2</v>
      </c>
      <c r="G161" s="102">
        <v>196</v>
      </c>
      <c r="H161" s="172"/>
    </row>
    <row r="162" spans="1:8" ht="15.75">
      <c r="A162" s="51" t="s">
        <v>131</v>
      </c>
      <c r="B162" s="115" t="s">
        <v>114</v>
      </c>
      <c r="C162" s="82">
        <v>150</v>
      </c>
      <c r="D162" s="171">
        <v>4</v>
      </c>
      <c r="E162" s="83">
        <v>4</v>
      </c>
      <c r="F162" s="83">
        <v>39.4</v>
      </c>
      <c r="G162" s="82">
        <v>210.8</v>
      </c>
      <c r="H162" s="172"/>
    </row>
    <row r="163" spans="1:8" ht="15.75">
      <c r="A163" s="37" t="s">
        <v>138</v>
      </c>
      <c r="B163" s="104" t="s">
        <v>53</v>
      </c>
      <c r="C163" s="80">
        <v>200</v>
      </c>
      <c r="D163" s="104">
        <v>0.1</v>
      </c>
      <c r="E163" s="104">
        <v>0.2</v>
      </c>
      <c r="F163" s="104">
        <v>27.5</v>
      </c>
      <c r="G163" s="80">
        <v>112.7</v>
      </c>
      <c r="H163" s="172"/>
    </row>
    <row r="164" spans="1:8" ht="60">
      <c r="A164" s="239" t="s">
        <v>101</v>
      </c>
      <c r="B164" s="104" t="s">
        <v>11</v>
      </c>
      <c r="C164" s="105" t="s">
        <v>12</v>
      </c>
      <c r="D164" s="104">
        <v>3.68</v>
      </c>
      <c r="E164" s="104">
        <v>0.63</v>
      </c>
      <c r="F164" s="104">
        <v>14.6</v>
      </c>
      <c r="G164" s="80">
        <v>87.75</v>
      </c>
      <c r="H164" s="172"/>
    </row>
    <row r="165" spans="1:8" ht="42" customHeight="1">
      <c r="A165" s="239" t="s">
        <v>100</v>
      </c>
      <c r="B165" s="104" t="s">
        <v>50</v>
      </c>
      <c r="C165" s="105" t="s">
        <v>12</v>
      </c>
      <c r="D165" s="104">
        <v>1.9</v>
      </c>
      <c r="E165" s="104">
        <v>0.3</v>
      </c>
      <c r="F165" s="104">
        <v>12.3</v>
      </c>
      <c r="G165" s="80">
        <v>59.4</v>
      </c>
      <c r="H165" s="172"/>
    </row>
    <row r="166" spans="1:8" ht="15" customHeight="1">
      <c r="A166" s="239"/>
      <c r="B166" s="104"/>
      <c r="C166" s="105"/>
      <c r="D166" s="79"/>
      <c r="E166" s="79"/>
      <c r="F166" s="79"/>
      <c r="G166" s="80"/>
      <c r="H166" s="172"/>
    </row>
    <row r="167" spans="1:8" ht="20.25" customHeight="1">
      <c r="A167" s="291"/>
      <c r="B167" s="60" t="s">
        <v>17</v>
      </c>
      <c r="C167" s="106" t="s">
        <v>181</v>
      </c>
      <c r="D167" s="145">
        <f>SUM(D159:D166)</f>
        <v>24.259999999999998</v>
      </c>
      <c r="E167" s="145">
        <f>SUM(E159:E166)</f>
        <v>16.19</v>
      </c>
      <c r="F167" s="215">
        <f>F166+F165+F164+F163+F162+F161+F160+F159</f>
        <v>126.78</v>
      </c>
      <c r="G167" s="107">
        <f>G159+G160+G161+G162+G163+G164+G165+G166</f>
        <v>769.77</v>
      </c>
      <c r="H167" s="172"/>
    </row>
    <row r="168" spans="1:8" ht="20.25" customHeight="1">
      <c r="A168" s="189"/>
      <c r="B168" s="190" t="s">
        <v>187</v>
      </c>
      <c r="C168" s="191">
        <v>700</v>
      </c>
      <c r="D168" s="192" t="s">
        <v>72</v>
      </c>
      <c r="E168" s="192" t="s">
        <v>73</v>
      </c>
      <c r="F168" s="192" t="s">
        <v>74</v>
      </c>
      <c r="G168" s="193" t="s">
        <v>75</v>
      </c>
      <c r="H168" s="172"/>
    </row>
    <row r="169" spans="1:8" ht="15.75">
      <c r="A169" s="143"/>
      <c r="B169" s="123" t="s">
        <v>18</v>
      </c>
      <c r="C169" s="110"/>
      <c r="D169" s="110">
        <f>D155+D167</f>
        <v>41.68</v>
      </c>
      <c r="E169" s="110">
        <f>E155+E167</f>
        <v>36.18</v>
      </c>
      <c r="F169" s="110">
        <f>F155+F167</f>
        <v>225.16</v>
      </c>
      <c r="G169" s="110">
        <f>G155+G167</f>
        <v>1367.07</v>
      </c>
      <c r="H169" s="172"/>
    </row>
    <row r="170" spans="1:8" ht="15.75">
      <c r="A170" s="142"/>
      <c r="B170" s="113" t="s">
        <v>185</v>
      </c>
      <c r="C170" s="112"/>
      <c r="D170" s="112" t="s">
        <v>44</v>
      </c>
      <c r="E170" s="112" t="s">
        <v>45</v>
      </c>
      <c r="F170" s="112" t="s">
        <v>46</v>
      </c>
      <c r="G170" s="112" t="s">
        <v>42</v>
      </c>
      <c r="H170" s="292"/>
    </row>
    <row r="171" spans="1:8" ht="15">
      <c r="A171" s="42"/>
      <c r="B171" s="42"/>
      <c r="C171" s="64"/>
      <c r="D171" s="65"/>
      <c r="E171" s="65"/>
      <c r="F171" s="65"/>
      <c r="G171" s="65"/>
      <c r="H171" s="292"/>
    </row>
    <row r="172" spans="1:8" ht="15">
      <c r="A172" s="42"/>
      <c r="B172" s="42"/>
      <c r="C172" s="64"/>
      <c r="D172" s="65"/>
      <c r="E172" s="65"/>
      <c r="F172" s="65"/>
      <c r="G172" s="65"/>
      <c r="H172" s="292"/>
    </row>
    <row r="173" spans="1:8" ht="15.75">
      <c r="A173" s="253"/>
      <c r="B173" s="254"/>
      <c r="C173" s="255"/>
      <c r="D173" s="256"/>
      <c r="E173" s="256"/>
      <c r="F173" s="256"/>
      <c r="G173" s="133"/>
      <c r="H173" s="292"/>
    </row>
    <row r="174" spans="1:8" ht="15">
      <c r="A174" s="42"/>
      <c r="B174" s="42"/>
      <c r="C174" s="64"/>
      <c r="D174" s="65"/>
      <c r="E174" s="65"/>
      <c r="F174" s="65"/>
      <c r="G174" s="65"/>
      <c r="H174" s="292"/>
    </row>
    <row r="175" spans="1:8" ht="15">
      <c r="A175" s="42"/>
      <c r="B175" s="42"/>
      <c r="C175" s="64"/>
      <c r="D175" s="65"/>
      <c r="E175" s="65"/>
      <c r="F175" s="65"/>
      <c r="G175" s="65"/>
      <c r="H175" s="292"/>
    </row>
    <row r="176" spans="1:8" ht="15">
      <c r="A176" s="42"/>
      <c r="B176" s="42"/>
      <c r="C176" s="64"/>
      <c r="D176" s="65"/>
      <c r="E176" s="65"/>
      <c r="F176" s="65"/>
      <c r="G176" s="65"/>
      <c r="H176" s="292"/>
    </row>
    <row r="177" spans="1:8" ht="15">
      <c r="A177" s="352" t="s">
        <v>178</v>
      </c>
      <c r="B177" s="352"/>
      <c r="C177" s="352"/>
      <c r="D177" s="352"/>
      <c r="E177" s="352"/>
      <c r="F177" s="352"/>
      <c r="G177" s="352"/>
      <c r="H177" s="172"/>
    </row>
    <row r="178" spans="1:8" ht="20.25" customHeight="1">
      <c r="A178" s="42"/>
      <c r="B178" s="42"/>
      <c r="C178" s="64"/>
      <c r="D178" s="65"/>
      <c r="E178" s="94" t="s">
        <v>85</v>
      </c>
      <c r="F178" s="65"/>
      <c r="G178" s="65"/>
      <c r="H178" s="172"/>
    </row>
    <row r="179" spans="1:8" ht="25.5" customHeight="1">
      <c r="A179" s="168" t="s">
        <v>0</v>
      </c>
      <c r="B179" s="66" t="s">
        <v>1</v>
      </c>
      <c r="C179" s="67" t="s">
        <v>2</v>
      </c>
      <c r="D179" s="353" t="s">
        <v>3</v>
      </c>
      <c r="E179" s="354"/>
      <c r="F179" s="355"/>
      <c r="G179" s="67" t="s">
        <v>4</v>
      </c>
      <c r="H179" s="172"/>
    </row>
    <row r="180" spans="1:8" ht="15">
      <c r="A180" s="69" t="s">
        <v>5</v>
      </c>
      <c r="B180" s="68"/>
      <c r="C180" s="69"/>
      <c r="D180" s="69" t="s">
        <v>6</v>
      </c>
      <c r="E180" s="69" t="s">
        <v>7</v>
      </c>
      <c r="F180" s="69" t="s">
        <v>8</v>
      </c>
      <c r="G180" s="69" t="s">
        <v>9</v>
      </c>
      <c r="H180" s="172"/>
    </row>
    <row r="181" spans="1:8" ht="15">
      <c r="A181" s="138">
        <v>1</v>
      </c>
      <c r="B181" s="70">
        <v>2</v>
      </c>
      <c r="C181" s="71">
        <v>3</v>
      </c>
      <c r="D181" s="70">
        <v>4</v>
      </c>
      <c r="E181" s="70">
        <v>5</v>
      </c>
      <c r="F181" s="70">
        <v>6</v>
      </c>
      <c r="G181" s="232">
        <v>7</v>
      </c>
      <c r="H181" s="172"/>
    </row>
    <row r="182" spans="1:8" ht="15">
      <c r="A182" s="142"/>
      <c r="B182" s="72"/>
      <c r="C182" s="73"/>
      <c r="D182" s="73"/>
      <c r="E182" s="73"/>
      <c r="F182" s="73"/>
      <c r="G182" s="247"/>
      <c r="H182" s="172"/>
    </row>
    <row r="183" spans="1:8" ht="15.75">
      <c r="A183" s="72"/>
      <c r="B183" s="72"/>
      <c r="C183" s="73"/>
      <c r="D183" s="359" t="s">
        <v>14</v>
      </c>
      <c r="E183" s="359"/>
      <c r="F183" s="74"/>
      <c r="G183" s="248"/>
      <c r="H183" s="172"/>
    </row>
    <row r="184" spans="1:8" ht="11.25" customHeight="1">
      <c r="A184" s="58"/>
      <c r="B184" s="81"/>
      <c r="C184" s="82"/>
      <c r="D184" s="83"/>
      <c r="E184" s="83"/>
      <c r="F184" s="83"/>
      <c r="G184" s="82"/>
      <c r="H184" s="172"/>
    </row>
    <row r="185" spans="1:8" ht="31.5">
      <c r="A185" s="55" t="s">
        <v>158</v>
      </c>
      <c r="B185" s="114" t="s">
        <v>159</v>
      </c>
      <c r="C185" s="85" t="s">
        <v>196</v>
      </c>
      <c r="D185" s="115">
        <v>15.16</v>
      </c>
      <c r="E185" s="115">
        <v>26.93</v>
      </c>
      <c r="F185" s="115">
        <v>30.9</v>
      </c>
      <c r="G185" s="87">
        <v>304.2</v>
      </c>
      <c r="H185" s="172"/>
    </row>
    <row r="186" spans="1:8" ht="15.75">
      <c r="A186" s="46" t="s">
        <v>125</v>
      </c>
      <c r="B186" s="81" t="s">
        <v>104</v>
      </c>
      <c r="C186" s="82">
        <v>150</v>
      </c>
      <c r="D186" s="84">
        <v>0.6</v>
      </c>
      <c r="E186" s="84">
        <v>0.6</v>
      </c>
      <c r="F186" s="84">
        <v>14.7</v>
      </c>
      <c r="G186" s="85">
        <v>66</v>
      </c>
      <c r="H186" s="172"/>
    </row>
    <row r="187" spans="1:8" ht="15" customHeight="1">
      <c r="A187" s="46" t="s">
        <v>140</v>
      </c>
      <c r="B187" s="81" t="s">
        <v>25</v>
      </c>
      <c r="C187" s="82" t="s">
        <v>98</v>
      </c>
      <c r="D187" s="83">
        <v>0.2</v>
      </c>
      <c r="E187" s="83">
        <v>0</v>
      </c>
      <c r="F187" s="83">
        <v>15</v>
      </c>
      <c r="G187" s="82">
        <v>58</v>
      </c>
      <c r="H187" s="172"/>
    </row>
    <row r="188" spans="1:8" ht="42" customHeight="1">
      <c r="A188" s="239" t="s">
        <v>101</v>
      </c>
      <c r="B188" s="104" t="s">
        <v>11</v>
      </c>
      <c r="C188" s="105" t="s">
        <v>12</v>
      </c>
      <c r="D188" s="104">
        <v>3.68</v>
      </c>
      <c r="E188" s="104">
        <v>0.63</v>
      </c>
      <c r="F188" s="104">
        <v>14.6</v>
      </c>
      <c r="G188" s="80">
        <v>87.75</v>
      </c>
      <c r="H188" s="172"/>
    </row>
    <row r="189" spans="1:8" ht="15.75">
      <c r="A189" s="41"/>
      <c r="B189" s="88" t="s">
        <v>17</v>
      </c>
      <c r="C189" s="89" t="s">
        <v>200</v>
      </c>
      <c r="D189" s="90">
        <f>SUM(D184:D188)</f>
        <v>19.64</v>
      </c>
      <c r="E189" s="90">
        <f>SUM(E184:E188)</f>
        <v>28.16</v>
      </c>
      <c r="F189" s="90">
        <f>SUM(F184:F188)</f>
        <v>75.19999999999999</v>
      </c>
      <c r="G189" s="91">
        <f>SUM(G184:G188)</f>
        <v>515.95</v>
      </c>
      <c r="H189" s="172"/>
    </row>
    <row r="190" spans="1:8" ht="15.75">
      <c r="A190" s="47"/>
      <c r="B190" s="190" t="s">
        <v>186</v>
      </c>
      <c r="C190" s="257">
        <v>500</v>
      </c>
      <c r="D190" s="258" t="s">
        <v>68</v>
      </c>
      <c r="E190" s="258" t="s">
        <v>69</v>
      </c>
      <c r="F190" s="258" t="s">
        <v>70</v>
      </c>
      <c r="G190" s="259" t="s">
        <v>71</v>
      </c>
      <c r="H190" s="172"/>
    </row>
    <row r="191" spans="1:8" ht="15.75">
      <c r="A191" s="253"/>
      <c r="B191" s="254"/>
      <c r="C191" s="255"/>
      <c r="D191" s="256"/>
      <c r="E191" s="256"/>
      <c r="F191" s="256"/>
      <c r="G191" s="133"/>
      <c r="H191" s="172"/>
    </row>
    <row r="192" spans="1:8" ht="15.75">
      <c r="A192" s="42"/>
      <c r="B192" s="92"/>
      <c r="C192" s="93"/>
      <c r="D192" s="368" t="s">
        <v>13</v>
      </c>
      <c r="E192" s="369"/>
      <c r="F192" s="94"/>
      <c r="G192" s="93"/>
      <c r="H192" s="172"/>
    </row>
    <row r="193" spans="1:8" ht="36" customHeight="1">
      <c r="A193" s="37" t="s">
        <v>129</v>
      </c>
      <c r="B193" s="86" t="s">
        <v>99</v>
      </c>
      <c r="C193" s="95">
        <v>60</v>
      </c>
      <c r="D193" s="96">
        <v>0.48</v>
      </c>
      <c r="E193" s="97">
        <v>0.06</v>
      </c>
      <c r="F193" s="97">
        <v>1.68</v>
      </c>
      <c r="G193" s="98">
        <v>9.12</v>
      </c>
      <c r="H193" s="172"/>
    </row>
    <row r="194" spans="1:8" ht="31.5">
      <c r="A194" s="37" t="s">
        <v>122</v>
      </c>
      <c r="B194" s="99" t="s">
        <v>109</v>
      </c>
      <c r="C194" s="80" t="s">
        <v>16</v>
      </c>
      <c r="D194" s="79">
        <v>2.7</v>
      </c>
      <c r="E194" s="79">
        <v>8.6</v>
      </c>
      <c r="F194" s="79">
        <v>16.38</v>
      </c>
      <c r="G194" s="80">
        <v>129</v>
      </c>
      <c r="H194" s="172"/>
    </row>
    <row r="195" spans="1:8" ht="15.75">
      <c r="A195" s="37" t="s">
        <v>154</v>
      </c>
      <c r="B195" s="60" t="s">
        <v>24</v>
      </c>
      <c r="C195" s="80">
        <v>150</v>
      </c>
      <c r="D195" s="79">
        <v>15</v>
      </c>
      <c r="E195" s="79">
        <v>14.7</v>
      </c>
      <c r="F195" s="79">
        <v>24.75</v>
      </c>
      <c r="G195" s="80">
        <v>297</v>
      </c>
      <c r="H195" s="172"/>
    </row>
    <row r="196" spans="1:8" ht="15.75">
      <c r="A196" s="271" t="s">
        <v>182</v>
      </c>
      <c r="B196" s="86" t="s">
        <v>183</v>
      </c>
      <c r="C196" s="100">
        <v>20</v>
      </c>
      <c r="D196" s="295">
        <v>0.14</v>
      </c>
      <c r="E196" s="101">
        <v>0.47</v>
      </c>
      <c r="F196" s="101">
        <v>1</v>
      </c>
      <c r="G196" s="102">
        <v>8.8</v>
      </c>
      <c r="H196" s="172"/>
    </row>
    <row r="197" spans="1:8" ht="15.75">
      <c r="A197" s="37" t="s">
        <v>124</v>
      </c>
      <c r="B197" s="60" t="s">
        <v>19</v>
      </c>
      <c r="C197" s="80">
        <v>200</v>
      </c>
      <c r="D197" s="79">
        <v>0.6</v>
      </c>
      <c r="E197" s="79">
        <v>0</v>
      </c>
      <c r="F197" s="79">
        <v>31.4</v>
      </c>
      <c r="G197" s="103">
        <v>124</v>
      </c>
      <c r="H197" s="172"/>
    </row>
    <row r="198" spans="1:8" ht="43.5" customHeight="1">
      <c r="A198" s="239" t="s">
        <v>101</v>
      </c>
      <c r="B198" s="104" t="s">
        <v>11</v>
      </c>
      <c r="C198" s="105" t="s">
        <v>12</v>
      </c>
      <c r="D198" s="104">
        <v>3.68</v>
      </c>
      <c r="E198" s="104">
        <v>0.63</v>
      </c>
      <c r="F198" s="104">
        <v>14.6</v>
      </c>
      <c r="G198" s="80">
        <v>87.75</v>
      </c>
      <c r="H198" s="172"/>
    </row>
    <row r="199" spans="1:8" ht="42" customHeight="1">
      <c r="A199" s="239" t="s">
        <v>100</v>
      </c>
      <c r="B199" s="104" t="s">
        <v>50</v>
      </c>
      <c r="C199" s="105" t="s">
        <v>12</v>
      </c>
      <c r="D199" s="104">
        <v>1.9</v>
      </c>
      <c r="E199" s="104">
        <v>0.3</v>
      </c>
      <c r="F199" s="104">
        <v>12.3</v>
      </c>
      <c r="G199" s="80">
        <v>59.4</v>
      </c>
      <c r="H199" s="172"/>
    </row>
    <row r="200" spans="1:8" ht="15.75">
      <c r="A200" s="44"/>
      <c r="B200" s="60" t="s">
        <v>17</v>
      </c>
      <c r="C200" s="106" t="s">
        <v>201</v>
      </c>
      <c r="D200" s="236">
        <f>D193+D194+D195+D196+D197+D198+D199</f>
        <v>24.5</v>
      </c>
      <c r="E200" s="236">
        <f>E193+E194+E195+E196+E197+E198+E199</f>
        <v>24.759999999999998</v>
      </c>
      <c r="F200" s="236">
        <f>F193+F194+F195+F196+F197+F198+F199</f>
        <v>102.11</v>
      </c>
      <c r="G200" s="107">
        <f>G193+G194+G195+G196+G197+G198+G199</f>
        <v>715.07</v>
      </c>
      <c r="H200" s="172"/>
    </row>
    <row r="201" spans="1:8" ht="15.75">
      <c r="A201" s="189"/>
      <c r="B201" s="190" t="s">
        <v>187</v>
      </c>
      <c r="C201" s="191">
        <v>700</v>
      </c>
      <c r="D201" s="192" t="s">
        <v>72</v>
      </c>
      <c r="E201" s="192" t="s">
        <v>73</v>
      </c>
      <c r="F201" s="192" t="s">
        <v>74</v>
      </c>
      <c r="G201" s="193" t="s">
        <v>75</v>
      </c>
      <c r="H201" s="172"/>
    </row>
    <row r="202" spans="1:8" ht="21.75" customHeight="1">
      <c r="A202" s="143"/>
      <c r="B202" s="108" t="s">
        <v>18</v>
      </c>
      <c r="C202" s="109"/>
      <c r="D202" s="110">
        <f>D189+D200</f>
        <v>44.14</v>
      </c>
      <c r="E202" s="110">
        <f>E189+E200</f>
        <v>52.92</v>
      </c>
      <c r="F202" s="110">
        <f>F189+F200</f>
        <v>177.31</v>
      </c>
      <c r="G202" s="110">
        <f>G189+G200</f>
        <v>1231.02</v>
      </c>
      <c r="H202" s="172"/>
    </row>
    <row r="203" spans="1:8" ht="13.5" customHeight="1">
      <c r="A203" s="42"/>
      <c r="B203" s="111"/>
      <c r="C203" s="93"/>
      <c r="D203" s="112"/>
      <c r="E203" s="112"/>
      <c r="F203" s="112"/>
      <c r="G203" s="112"/>
      <c r="H203" s="172"/>
    </row>
    <row r="204" spans="1:8" ht="15.75">
      <c r="A204" s="42"/>
      <c r="B204" s="113" t="s">
        <v>185</v>
      </c>
      <c r="C204" s="93"/>
      <c r="D204" s="112" t="s">
        <v>44</v>
      </c>
      <c r="E204" s="112" t="s">
        <v>45</v>
      </c>
      <c r="F204" s="112" t="s">
        <v>46</v>
      </c>
      <c r="G204" s="112" t="s">
        <v>42</v>
      </c>
      <c r="H204" s="172"/>
    </row>
    <row r="205" spans="1:8" ht="15">
      <c r="A205" s="42"/>
      <c r="B205" s="77"/>
      <c r="C205" s="62"/>
      <c r="D205" s="65"/>
      <c r="E205" s="65"/>
      <c r="F205" s="65"/>
      <c r="G205" s="65"/>
      <c r="H205" s="172"/>
    </row>
    <row r="206" spans="1:8" ht="15">
      <c r="A206" s="42"/>
      <c r="B206" s="77"/>
      <c r="C206" s="62"/>
      <c r="D206" s="65"/>
      <c r="E206" s="65"/>
      <c r="F206" s="65"/>
      <c r="G206" s="65"/>
      <c r="H206" s="172"/>
    </row>
    <row r="207" spans="1:8" ht="15">
      <c r="A207" s="42"/>
      <c r="B207" s="77"/>
      <c r="C207" s="62"/>
      <c r="D207" s="65"/>
      <c r="E207" s="65"/>
      <c r="F207" s="65"/>
      <c r="G207" s="65"/>
      <c r="H207" s="172"/>
    </row>
    <row r="208" spans="1:8" ht="15">
      <c r="A208" s="42"/>
      <c r="B208" s="77"/>
      <c r="C208" s="62"/>
      <c r="D208" s="65"/>
      <c r="E208" s="65"/>
      <c r="F208" s="65"/>
      <c r="G208" s="65"/>
      <c r="H208" s="172"/>
    </row>
    <row r="209" spans="1:8" ht="15">
      <c r="A209" s="42"/>
      <c r="B209" s="77"/>
      <c r="C209" s="62"/>
      <c r="D209" s="65"/>
      <c r="E209" s="65"/>
      <c r="F209" s="65"/>
      <c r="G209" s="65"/>
      <c r="H209" s="172"/>
    </row>
    <row r="210" spans="1:8" ht="15">
      <c r="A210" s="42"/>
      <c r="B210" s="77"/>
      <c r="C210" s="62"/>
      <c r="D210" s="65"/>
      <c r="E210" s="65"/>
      <c r="F210" s="65"/>
      <c r="G210" s="65"/>
      <c r="H210" s="172"/>
    </row>
    <row r="211" spans="1:8" ht="15">
      <c r="A211" s="42"/>
      <c r="B211" s="77"/>
      <c r="C211" s="62"/>
      <c r="D211" s="65"/>
      <c r="E211" s="65"/>
      <c r="F211" s="65"/>
      <c r="G211" s="65"/>
      <c r="H211" s="172"/>
    </row>
    <row r="212" spans="1:8" ht="15">
      <c r="A212" s="42"/>
      <c r="B212" s="77"/>
      <c r="C212" s="62"/>
      <c r="D212" s="65"/>
      <c r="E212" s="65"/>
      <c r="F212" s="65"/>
      <c r="G212" s="65"/>
      <c r="H212" s="172"/>
    </row>
    <row r="213" spans="1:8" ht="15">
      <c r="A213" s="42"/>
      <c r="B213" s="77"/>
      <c r="C213" s="62"/>
      <c r="D213" s="65"/>
      <c r="E213" s="65"/>
      <c r="F213" s="65"/>
      <c r="G213" s="65"/>
      <c r="H213" s="172"/>
    </row>
    <row r="214" spans="1:8" ht="15">
      <c r="A214" s="352" t="s">
        <v>41</v>
      </c>
      <c r="B214" s="352"/>
      <c r="C214" s="352"/>
      <c r="D214" s="352"/>
      <c r="E214" s="352"/>
      <c r="F214" s="352"/>
      <c r="G214" s="352"/>
      <c r="H214" s="172"/>
    </row>
    <row r="215" spans="1:8" ht="15.75">
      <c r="A215" s="274"/>
      <c r="B215" s="274"/>
      <c r="C215" s="274"/>
      <c r="D215" s="274"/>
      <c r="E215" s="275" t="s">
        <v>86</v>
      </c>
      <c r="F215" s="274"/>
      <c r="G215" s="274"/>
      <c r="H215" s="172"/>
    </row>
    <row r="216" spans="1:8" ht="15">
      <c r="A216" s="134" t="s">
        <v>0</v>
      </c>
      <c r="B216" s="135" t="s">
        <v>1</v>
      </c>
      <c r="C216" s="136" t="s">
        <v>2</v>
      </c>
      <c r="D216" s="353" t="s">
        <v>3</v>
      </c>
      <c r="E216" s="354"/>
      <c r="F216" s="355"/>
      <c r="G216" s="136" t="s">
        <v>4</v>
      </c>
      <c r="H216" s="172"/>
    </row>
    <row r="217" spans="1:8" ht="15">
      <c r="A217" s="137" t="s">
        <v>5</v>
      </c>
      <c r="B217" s="68"/>
      <c r="C217" s="69"/>
      <c r="D217" s="69" t="s">
        <v>6</v>
      </c>
      <c r="E217" s="69" t="s">
        <v>7</v>
      </c>
      <c r="F217" s="69" t="s">
        <v>8</v>
      </c>
      <c r="G217" s="69" t="s">
        <v>9</v>
      </c>
      <c r="H217" s="172"/>
    </row>
    <row r="218" spans="1:8" ht="15">
      <c r="A218" s="139">
        <v>1</v>
      </c>
      <c r="B218" s="140">
        <v>2</v>
      </c>
      <c r="C218" s="141">
        <v>3</v>
      </c>
      <c r="D218" s="140">
        <v>4</v>
      </c>
      <c r="E218" s="140">
        <v>5</v>
      </c>
      <c r="F218" s="140">
        <v>6</v>
      </c>
      <c r="G218" s="243">
        <v>7</v>
      </c>
      <c r="H218" s="172"/>
    </row>
    <row r="219" spans="1:8" ht="15">
      <c r="A219" s="142"/>
      <c r="B219" s="72"/>
      <c r="C219" s="73"/>
      <c r="D219" s="73"/>
      <c r="E219" s="73"/>
      <c r="F219" s="73"/>
      <c r="G219" s="249"/>
      <c r="H219" s="172"/>
    </row>
    <row r="220" spans="1:8" ht="15.75">
      <c r="A220" s="72"/>
      <c r="B220" s="72"/>
      <c r="C220" s="73"/>
      <c r="D220" s="359" t="s">
        <v>14</v>
      </c>
      <c r="E220" s="359"/>
      <c r="F220" s="74"/>
      <c r="G220" s="248"/>
      <c r="H220" s="93"/>
    </row>
    <row r="221" spans="1:8" ht="21.75" customHeight="1">
      <c r="A221" s="270" t="s">
        <v>151</v>
      </c>
      <c r="B221" s="265" t="s">
        <v>195</v>
      </c>
      <c r="C221" s="118" t="s">
        <v>193</v>
      </c>
      <c r="D221" s="84">
        <v>1.32</v>
      </c>
      <c r="E221" s="84">
        <v>0.24</v>
      </c>
      <c r="F221" s="84">
        <v>6.72</v>
      </c>
      <c r="G221" s="85">
        <v>34.8</v>
      </c>
      <c r="H221" s="172"/>
    </row>
    <row r="222" spans="1:8" ht="15.75">
      <c r="A222" s="47" t="s">
        <v>152</v>
      </c>
      <c r="B222" s="116" t="s">
        <v>56</v>
      </c>
      <c r="C222" s="144" t="s">
        <v>27</v>
      </c>
      <c r="D222" s="115">
        <v>11.7</v>
      </c>
      <c r="E222" s="115">
        <v>5.94</v>
      </c>
      <c r="F222" s="115">
        <v>8.94</v>
      </c>
      <c r="G222" s="87">
        <v>126</v>
      </c>
      <c r="H222" s="172"/>
    </row>
    <row r="223" spans="1:8" ht="20.25" customHeight="1">
      <c r="A223" s="47" t="s">
        <v>153</v>
      </c>
      <c r="B223" s="116" t="s">
        <v>55</v>
      </c>
      <c r="C223" s="144" t="s">
        <v>29</v>
      </c>
      <c r="D223" s="115">
        <v>6.1</v>
      </c>
      <c r="E223" s="115">
        <v>4.8</v>
      </c>
      <c r="F223" s="115">
        <v>27.8</v>
      </c>
      <c r="G223" s="87">
        <v>178.2</v>
      </c>
      <c r="H223" s="172"/>
    </row>
    <row r="224" spans="1:8" ht="16.5" customHeight="1">
      <c r="A224" s="55" t="s">
        <v>133</v>
      </c>
      <c r="B224" s="114" t="s">
        <v>23</v>
      </c>
      <c r="C224" s="87" t="s">
        <v>198</v>
      </c>
      <c r="D224" s="115">
        <v>0.3</v>
      </c>
      <c r="E224" s="115">
        <v>0.1</v>
      </c>
      <c r="F224" s="115">
        <v>15.2</v>
      </c>
      <c r="G224" s="87">
        <v>60</v>
      </c>
      <c r="H224" s="172"/>
    </row>
    <row r="225" spans="1:8" ht="39.75" customHeight="1">
      <c r="A225" s="239" t="s">
        <v>101</v>
      </c>
      <c r="B225" s="86" t="s">
        <v>26</v>
      </c>
      <c r="C225" s="87">
        <v>40</v>
      </c>
      <c r="D225" s="115">
        <v>4.1</v>
      </c>
      <c r="E225" s="115">
        <v>1.16</v>
      </c>
      <c r="F225" s="115">
        <v>19.46</v>
      </c>
      <c r="G225" s="87">
        <v>97.5</v>
      </c>
      <c r="H225" s="172"/>
    </row>
    <row r="226" spans="1:8" ht="15.75">
      <c r="A226" s="41"/>
      <c r="B226" s="88" t="s">
        <v>17</v>
      </c>
      <c r="C226" s="89" t="s">
        <v>197</v>
      </c>
      <c r="D226" s="90">
        <f>SUM(D221:D225)</f>
        <v>23.519999999999996</v>
      </c>
      <c r="E226" s="90">
        <f>SUM(E221:E225)</f>
        <v>12.24</v>
      </c>
      <c r="F226" s="90">
        <f>SUM(F221:F225)</f>
        <v>78.12</v>
      </c>
      <c r="G226" s="91">
        <f>SUM(G221:G225)</f>
        <v>496.5</v>
      </c>
      <c r="H226" s="172"/>
    </row>
    <row r="227" spans="1:8" ht="15.75">
      <c r="A227" s="47"/>
      <c r="B227" s="190" t="s">
        <v>186</v>
      </c>
      <c r="C227" s="257">
        <v>500</v>
      </c>
      <c r="D227" s="258" t="s">
        <v>68</v>
      </c>
      <c r="E227" s="258" t="s">
        <v>69</v>
      </c>
      <c r="F227" s="258" t="s">
        <v>70</v>
      </c>
      <c r="G227" s="259" t="s">
        <v>71</v>
      </c>
      <c r="H227" s="172"/>
    </row>
    <row r="228" spans="1:8" ht="15.75">
      <c r="A228" s="263"/>
      <c r="B228" s="264"/>
      <c r="C228" s="260"/>
      <c r="D228" s="261"/>
      <c r="E228" s="261"/>
      <c r="F228" s="261"/>
      <c r="G228" s="262"/>
      <c r="H228" s="172"/>
    </row>
    <row r="229" spans="1:8" ht="15.75">
      <c r="A229" s="42"/>
      <c r="B229" s="92"/>
      <c r="C229" s="93"/>
      <c r="D229" s="380" t="s">
        <v>13</v>
      </c>
      <c r="E229" s="381"/>
      <c r="F229" s="94"/>
      <c r="G229" s="93"/>
      <c r="H229" s="172"/>
    </row>
    <row r="230" spans="1:8" ht="34.5" customHeight="1">
      <c r="A230" s="37" t="s">
        <v>129</v>
      </c>
      <c r="B230" s="86" t="s">
        <v>99</v>
      </c>
      <c r="C230" s="124">
        <v>60</v>
      </c>
      <c r="D230" s="125">
        <v>0.48</v>
      </c>
      <c r="E230" s="125">
        <v>0.06</v>
      </c>
      <c r="F230" s="125">
        <v>1.02</v>
      </c>
      <c r="G230" s="244">
        <v>7.8</v>
      </c>
      <c r="H230" s="172"/>
    </row>
    <row r="231" spans="1:8" ht="15" customHeight="1">
      <c r="A231" s="50" t="s">
        <v>150</v>
      </c>
      <c r="B231" s="119" t="s">
        <v>22</v>
      </c>
      <c r="C231" s="120" t="s">
        <v>16</v>
      </c>
      <c r="D231" s="121">
        <v>1.84</v>
      </c>
      <c r="E231" s="121">
        <v>5.76</v>
      </c>
      <c r="F231" s="121">
        <v>10.72</v>
      </c>
      <c r="G231" s="245">
        <v>102.4</v>
      </c>
      <c r="H231" s="172"/>
    </row>
    <row r="232" spans="1:8" ht="21" customHeight="1">
      <c r="A232" s="37" t="s">
        <v>137</v>
      </c>
      <c r="B232" s="60" t="s">
        <v>111</v>
      </c>
      <c r="C232" s="80">
        <v>90</v>
      </c>
      <c r="D232" s="79">
        <v>12.42</v>
      </c>
      <c r="E232" s="79">
        <v>14.76</v>
      </c>
      <c r="F232" s="79">
        <v>11.79</v>
      </c>
      <c r="G232" s="80">
        <v>231.3</v>
      </c>
      <c r="H232" s="172"/>
    </row>
    <row r="233" spans="1:8" ht="18" customHeight="1">
      <c r="A233" s="59" t="s">
        <v>148</v>
      </c>
      <c r="B233" s="159" t="s">
        <v>48</v>
      </c>
      <c r="C233" s="80" t="s">
        <v>10</v>
      </c>
      <c r="D233" s="104">
        <v>3</v>
      </c>
      <c r="E233" s="104">
        <v>7.65</v>
      </c>
      <c r="F233" s="104">
        <v>23.85</v>
      </c>
      <c r="G233" s="80">
        <v>181.5</v>
      </c>
      <c r="H233" s="172"/>
    </row>
    <row r="234" spans="1:8" ht="15.75">
      <c r="A234" s="37" t="s">
        <v>138</v>
      </c>
      <c r="B234" s="104" t="s">
        <v>53</v>
      </c>
      <c r="C234" s="80">
        <v>200</v>
      </c>
      <c r="D234" s="104">
        <v>0.1</v>
      </c>
      <c r="E234" s="104">
        <v>0.2</v>
      </c>
      <c r="F234" s="104">
        <v>27.5</v>
      </c>
      <c r="G234" s="80">
        <v>112.7</v>
      </c>
      <c r="H234" s="172"/>
    </row>
    <row r="235" spans="1:8" ht="40.5" customHeight="1">
      <c r="A235" s="239" t="s">
        <v>101</v>
      </c>
      <c r="B235" s="104" t="s">
        <v>11</v>
      </c>
      <c r="C235" s="105" t="s">
        <v>12</v>
      </c>
      <c r="D235" s="104">
        <v>3.68</v>
      </c>
      <c r="E235" s="104">
        <v>0.63</v>
      </c>
      <c r="F235" s="104">
        <v>0.59</v>
      </c>
      <c r="G235" s="80">
        <v>87.75</v>
      </c>
      <c r="H235" s="172"/>
    </row>
    <row r="236" spans="1:8" ht="43.5" customHeight="1">
      <c r="A236" s="239" t="s">
        <v>100</v>
      </c>
      <c r="B236" s="104" t="s">
        <v>50</v>
      </c>
      <c r="C236" s="105" t="s">
        <v>12</v>
      </c>
      <c r="D236" s="104">
        <v>1.9</v>
      </c>
      <c r="E236" s="104">
        <v>0.3</v>
      </c>
      <c r="F236" s="104">
        <v>12.3</v>
      </c>
      <c r="G236" s="80">
        <v>59.4</v>
      </c>
      <c r="H236" s="172"/>
    </row>
    <row r="237" spans="1:8" ht="15.75">
      <c r="A237" s="44"/>
      <c r="B237" s="60" t="s">
        <v>17</v>
      </c>
      <c r="C237" s="106" t="s">
        <v>180</v>
      </c>
      <c r="D237" s="145">
        <f>D236+D235+D234+D233+D232+D231+D230</f>
        <v>23.42</v>
      </c>
      <c r="E237" s="145">
        <f>E236+E235+E234+E233+E232+E231+E230</f>
        <v>29.359999999999996</v>
      </c>
      <c r="F237" s="145">
        <f>F236+F235+F234+F233+F232+F231+F230</f>
        <v>87.77</v>
      </c>
      <c r="G237" s="122">
        <f>G236+G235+G234+G233+G232+G231+G230</f>
        <v>782.85</v>
      </c>
      <c r="H237" s="172"/>
    </row>
    <row r="238" spans="1:8" ht="15.75">
      <c r="A238" s="189"/>
      <c r="B238" s="190" t="s">
        <v>187</v>
      </c>
      <c r="C238" s="191">
        <v>700</v>
      </c>
      <c r="D238" s="192" t="s">
        <v>72</v>
      </c>
      <c r="E238" s="192" t="s">
        <v>73</v>
      </c>
      <c r="F238" s="192" t="s">
        <v>74</v>
      </c>
      <c r="G238" s="193" t="s">
        <v>75</v>
      </c>
      <c r="H238" s="172"/>
    </row>
    <row r="239" spans="1:8" ht="25.5" customHeight="1">
      <c r="A239" s="143"/>
      <c r="B239" s="108" t="s">
        <v>18</v>
      </c>
      <c r="C239" s="109"/>
      <c r="D239" s="110">
        <f>D226+D237</f>
        <v>46.94</v>
      </c>
      <c r="E239" s="110">
        <f>E226+E237</f>
        <v>41.599999999999994</v>
      </c>
      <c r="F239" s="110">
        <f>F226+F237</f>
        <v>165.89</v>
      </c>
      <c r="G239" s="110">
        <f>G226+G237</f>
        <v>1279.35</v>
      </c>
      <c r="H239" s="172"/>
    </row>
    <row r="240" spans="1:8" ht="23.25" customHeight="1">
      <c r="A240" s="42"/>
      <c r="B240" s="113" t="s">
        <v>185</v>
      </c>
      <c r="C240" s="93"/>
      <c r="D240" s="112" t="s">
        <v>44</v>
      </c>
      <c r="E240" s="112" t="s">
        <v>45</v>
      </c>
      <c r="F240" s="112" t="s">
        <v>46</v>
      </c>
      <c r="G240" s="112" t="s">
        <v>42</v>
      </c>
      <c r="H240" s="172"/>
    </row>
    <row r="241" spans="1:8" ht="23.25" customHeight="1">
      <c r="A241" s="42"/>
      <c r="B241" s="113"/>
      <c r="C241" s="93"/>
      <c r="D241" s="112"/>
      <c r="E241" s="112"/>
      <c r="F241" s="112"/>
      <c r="G241" s="112"/>
      <c r="H241" s="172"/>
    </row>
    <row r="242" spans="1:8" ht="23.25" customHeight="1">
      <c r="A242" s="42"/>
      <c r="B242" s="113"/>
      <c r="C242" s="93"/>
      <c r="D242" s="112"/>
      <c r="E242" s="112"/>
      <c r="F242" s="112"/>
      <c r="G242" s="112"/>
      <c r="H242" s="172"/>
    </row>
    <row r="243" spans="1:8" ht="23.25" customHeight="1">
      <c r="A243" s="42"/>
      <c r="B243" s="113"/>
      <c r="C243" s="93"/>
      <c r="D243" s="112"/>
      <c r="E243" s="112"/>
      <c r="F243" s="112"/>
      <c r="G243" s="112"/>
      <c r="H243" s="172"/>
    </row>
    <row r="244" spans="1:8" ht="23.25" customHeight="1">
      <c r="A244" s="302"/>
      <c r="B244" s="113"/>
      <c r="C244" s="93"/>
      <c r="D244" s="112"/>
      <c r="E244" s="112"/>
      <c r="F244" s="112"/>
      <c r="G244" s="112"/>
      <c r="H244" s="172"/>
    </row>
    <row r="245" spans="1:8" ht="23.25" customHeight="1">
      <c r="A245" s="296"/>
      <c r="B245" s="254"/>
      <c r="C245" s="133"/>
      <c r="D245" s="256"/>
      <c r="E245" s="256"/>
      <c r="F245" s="256"/>
      <c r="G245" s="133"/>
      <c r="H245" s="172"/>
    </row>
    <row r="246" spans="1:8" ht="23.25" customHeight="1">
      <c r="A246" s="42"/>
      <c r="B246" s="113"/>
      <c r="C246" s="93"/>
      <c r="D246" s="112"/>
      <c r="E246" s="112"/>
      <c r="F246" s="112"/>
      <c r="G246" s="112"/>
      <c r="H246" s="172"/>
    </row>
    <row r="247" spans="1:8" ht="15">
      <c r="A247" s="352" t="s">
        <v>41</v>
      </c>
      <c r="B247" s="352"/>
      <c r="C247" s="352"/>
      <c r="D247" s="352"/>
      <c r="E247" s="352"/>
      <c r="F247" s="352"/>
      <c r="G247" s="352"/>
      <c r="H247" s="172"/>
    </row>
    <row r="248" spans="1:8" ht="15.75">
      <c r="A248" s="274"/>
      <c r="B248" s="274"/>
      <c r="C248" s="274"/>
      <c r="D248" s="274"/>
      <c r="E248" s="275" t="s">
        <v>87</v>
      </c>
      <c r="F248" s="274"/>
      <c r="G248" s="274"/>
      <c r="H248" s="172"/>
    </row>
    <row r="249" spans="1:8" ht="25.5" customHeight="1">
      <c r="A249" s="134" t="s">
        <v>0</v>
      </c>
      <c r="B249" s="135" t="s">
        <v>1</v>
      </c>
      <c r="C249" s="136" t="s">
        <v>2</v>
      </c>
      <c r="D249" s="353" t="s">
        <v>3</v>
      </c>
      <c r="E249" s="354"/>
      <c r="F249" s="355"/>
      <c r="G249" s="136" t="s">
        <v>4</v>
      </c>
      <c r="H249" s="172"/>
    </row>
    <row r="250" spans="1:8" ht="15">
      <c r="A250" s="146" t="s">
        <v>5</v>
      </c>
      <c r="B250" s="147"/>
      <c r="C250" s="148"/>
      <c r="D250" s="148" t="s">
        <v>6</v>
      </c>
      <c r="E250" s="148" t="s">
        <v>7</v>
      </c>
      <c r="F250" s="148" t="s">
        <v>8</v>
      </c>
      <c r="G250" s="148" t="s">
        <v>9</v>
      </c>
      <c r="H250" s="172"/>
    </row>
    <row r="251" spans="1:8" ht="15">
      <c r="A251" s="146">
        <v>1</v>
      </c>
      <c r="B251" s="149">
        <v>2</v>
      </c>
      <c r="C251" s="150">
        <v>3</v>
      </c>
      <c r="D251" s="149">
        <v>4</v>
      </c>
      <c r="E251" s="149">
        <v>5</v>
      </c>
      <c r="F251" s="149">
        <v>6</v>
      </c>
      <c r="G251" s="246">
        <v>7</v>
      </c>
      <c r="H251" s="172"/>
    </row>
    <row r="252" spans="1:8" ht="15">
      <c r="A252" s="142"/>
      <c r="B252" s="72"/>
      <c r="C252" s="73"/>
      <c r="D252" s="73"/>
      <c r="E252" s="73"/>
      <c r="F252" s="73"/>
      <c r="G252" s="249"/>
      <c r="H252" s="172"/>
    </row>
    <row r="253" spans="1:8" ht="15" customHeight="1">
      <c r="A253" s="72"/>
      <c r="B253" s="72"/>
      <c r="C253" s="73"/>
      <c r="D253" s="359" t="s">
        <v>14</v>
      </c>
      <c r="E253" s="359"/>
      <c r="F253" s="74"/>
      <c r="G253" s="248"/>
      <c r="H253" s="172"/>
    </row>
    <row r="254" spans="1:8" ht="31.5">
      <c r="A254" s="47" t="s">
        <v>145</v>
      </c>
      <c r="B254" s="116" t="s">
        <v>57</v>
      </c>
      <c r="C254" s="85" t="s">
        <v>191</v>
      </c>
      <c r="D254" s="115">
        <v>7.425</v>
      </c>
      <c r="E254" s="115">
        <v>5.78</v>
      </c>
      <c r="F254" s="115">
        <v>42.6</v>
      </c>
      <c r="G254" s="87">
        <v>249.75</v>
      </c>
      <c r="H254" s="172"/>
    </row>
    <row r="255" spans="1:8" ht="17.25" customHeight="1">
      <c r="A255" s="55" t="s">
        <v>135</v>
      </c>
      <c r="B255" s="116" t="s">
        <v>52</v>
      </c>
      <c r="C255" s="85">
        <v>10</v>
      </c>
      <c r="D255" s="115">
        <v>2.32</v>
      </c>
      <c r="E255" s="115">
        <v>5.27</v>
      </c>
      <c r="F255" s="115"/>
      <c r="G255" s="87">
        <v>36</v>
      </c>
      <c r="H255" s="172"/>
    </row>
    <row r="256" spans="1:8" ht="15.75">
      <c r="A256" s="46" t="s">
        <v>146</v>
      </c>
      <c r="B256" s="116" t="s">
        <v>107</v>
      </c>
      <c r="C256" s="85">
        <v>150</v>
      </c>
      <c r="D256" s="115">
        <v>0.84</v>
      </c>
      <c r="E256" s="115">
        <v>0.21</v>
      </c>
      <c r="F256" s="115">
        <v>22.84</v>
      </c>
      <c r="G256" s="87">
        <v>96</v>
      </c>
      <c r="H256" s="172"/>
    </row>
    <row r="257" spans="1:8" ht="15.75">
      <c r="A257" s="45" t="s">
        <v>126</v>
      </c>
      <c r="B257" s="153" t="s">
        <v>28</v>
      </c>
      <c r="C257" s="85">
        <v>200</v>
      </c>
      <c r="D257" s="84">
        <v>2.5</v>
      </c>
      <c r="E257" s="84">
        <v>3.6</v>
      </c>
      <c r="F257" s="84">
        <v>28.7</v>
      </c>
      <c r="G257" s="154">
        <v>152</v>
      </c>
      <c r="H257" s="172"/>
    </row>
    <row r="258" spans="1:8" ht="43.5" customHeight="1">
      <c r="A258" s="239" t="s">
        <v>101</v>
      </c>
      <c r="B258" s="104" t="s">
        <v>11</v>
      </c>
      <c r="C258" s="105" t="s">
        <v>199</v>
      </c>
      <c r="D258" s="104">
        <v>2.14</v>
      </c>
      <c r="E258" s="104">
        <v>0.93</v>
      </c>
      <c r="F258" s="104">
        <v>9.73</v>
      </c>
      <c r="G258" s="80">
        <v>55</v>
      </c>
      <c r="H258" s="172"/>
    </row>
    <row r="259" spans="1:8" ht="15.75">
      <c r="A259" s="47"/>
      <c r="B259" s="88" t="s">
        <v>17</v>
      </c>
      <c r="C259" s="91">
        <v>530</v>
      </c>
      <c r="D259" s="90">
        <f>SUM(D254:D258)</f>
        <v>15.225</v>
      </c>
      <c r="E259" s="90">
        <f>SUM(E254:E258)</f>
        <v>15.790000000000001</v>
      </c>
      <c r="F259" s="90">
        <f>SUM(F254:F258)</f>
        <v>103.87</v>
      </c>
      <c r="G259" s="91">
        <f>SUM(G254:G258)</f>
        <v>588.75</v>
      </c>
      <c r="H259" s="172"/>
    </row>
    <row r="260" spans="1:8" ht="15.75">
      <c r="A260" s="47"/>
      <c r="B260" s="190" t="s">
        <v>186</v>
      </c>
      <c r="C260" s="191">
        <v>500</v>
      </c>
      <c r="D260" s="192" t="s">
        <v>68</v>
      </c>
      <c r="E260" s="192" t="s">
        <v>69</v>
      </c>
      <c r="F260" s="192" t="s">
        <v>70</v>
      </c>
      <c r="G260" s="193" t="s">
        <v>71</v>
      </c>
      <c r="H260" s="172"/>
    </row>
    <row r="261" spans="1:8" ht="15.75">
      <c r="A261" s="185"/>
      <c r="B261" s="197"/>
      <c r="C261" s="187"/>
      <c r="D261" s="188"/>
      <c r="E261" s="188"/>
      <c r="F261" s="188"/>
      <c r="G261" s="187"/>
      <c r="H261" s="172"/>
    </row>
    <row r="262" spans="1:8" ht="22.5" customHeight="1">
      <c r="A262" s="42"/>
      <c r="B262" s="92"/>
      <c r="C262" s="93"/>
      <c r="D262" s="380" t="s">
        <v>13</v>
      </c>
      <c r="E262" s="381"/>
      <c r="F262" s="94"/>
      <c r="G262" s="93"/>
      <c r="H262" s="172"/>
    </row>
    <row r="263" spans="1:8" ht="36.75" customHeight="1">
      <c r="A263" s="37" t="s">
        <v>129</v>
      </c>
      <c r="B263" s="86" t="s">
        <v>99</v>
      </c>
      <c r="C263" s="124">
        <v>60</v>
      </c>
      <c r="D263" s="125">
        <v>0.51</v>
      </c>
      <c r="E263" s="125">
        <v>0.12</v>
      </c>
      <c r="F263" s="125">
        <v>2.42</v>
      </c>
      <c r="G263" s="234">
        <v>12.8</v>
      </c>
      <c r="H263" s="172"/>
    </row>
    <row r="264" spans="1:8" ht="15.75">
      <c r="A264" s="50" t="s">
        <v>161</v>
      </c>
      <c r="B264" s="119" t="s">
        <v>54</v>
      </c>
      <c r="C264" s="120">
        <v>200</v>
      </c>
      <c r="D264" s="121">
        <v>4.48</v>
      </c>
      <c r="E264" s="121">
        <v>4.96</v>
      </c>
      <c r="F264" s="121">
        <v>17.84</v>
      </c>
      <c r="G264" s="234">
        <v>133.6</v>
      </c>
      <c r="H264" s="172"/>
    </row>
    <row r="265" spans="1:8" ht="18" customHeight="1">
      <c r="A265" s="38" t="s">
        <v>144</v>
      </c>
      <c r="B265" s="60" t="s">
        <v>110</v>
      </c>
      <c r="C265" s="156">
        <v>240</v>
      </c>
      <c r="D265" s="104">
        <v>14.4</v>
      </c>
      <c r="E265" s="104">
        <v>11.64</v>
      </c>
      <c r="F265" s="104">
        <v>23.28</v>
      </c>
      <c r="G265" s="80">
        <v>278.4</v>
      </c>
      <c r="H265" s="172"/>
    </row>
    <row r="266" spans="1:8" ht="18" customHeight="1">
      <c r="A266" s="37" t="s">
        <v>124</v>
      </c>
      <c r="B266" s="60" t="s">
        <v>19</v>
      </c>
      <c r="C266" s="80">
        <v>200</v>
      </c>
      <c r="D266" s="79">
        <v>0.6</v>
      </c>
      <c r="E266" s="79">
        <v>0</v>
      </c>
      <c r="F266" s="79">
        <v>31.4</v>
      </c>
      <c r="G266" s="103">
        <v>124</v>
      </c>
      <c r="H266" s="172"/>
    </row>
    <row r="267" spans="1:8" ht="60">
      <c r="A267" s="239" t="s">
        <v>101</v>
      </c>
      <c r="B267" s="104" t="s">
        <v>11</v>
      </c>
      <c r="C267" s="105" t="s">
        <v>12</v>
      </c>
      <c r="D267" s="104">
        <v>3.2</v>
      </c>
      <c r="E267" s="104">
        <v>1.4</v>
      </c>
      <c r="F267" s="104">
        <v>14.6</v>
      </c>
      <c r="G267" s="80">
        <v>82.5</v>
      </c>
      <c r="H267" s="172"/>
    </row>
    <row r="268" spans="1:8" ht="44.25" customHeight="1">
      <c r="A268" s="239" t="s">
        <v>100</v>
      </c>
      <c r="B268" s="104" t="s">
        <v>50</v>
      </c>
      <c r="C268" s="105" t="s">
        <v>184</v>
      </c>
      <c r="D268" s="104">
        <v>2.53</v>
      </c>
      <c r="E268" s="104">
        <v>0.4</v>
      </c>
      <c r="F268" s="104">
        <v>16.4</v>
      </c>
      <c r="G268" s="80">
        <v>79.2</v>
      </c>
      <c r="H268" s="172"/>
    </row>
    <row r="269" spans="1:8" ht="18" customHeight="1">
      <c r="A269" s="239"/>
      <c r="B269" s="60" t="s">
        <v>17</v>
      </c>
      <c r="C269" s="122">
        <v>770</v>
      </c>
      <c r="D269" s="145">
        <f>SUM(D263:D268)</f>
        <v>25.720000000000002</v>
      </c>
      <c r="E269" s="145">
        <f>SUM(E263:E268)</f>
        <v>18.519999999999996</v>
      </c>
      <c r="F269" s="145">
        <f>SUM(F263:F268)</f>
        <v>105.94</v>
      </c>
      <c r="G269" s="122">
        <f>SUM(G263:G268)</f>
        <v>710.5</v>
      </c>
      <c r="H269" s="172"/>
    </row>
    <row r="270" spans="1:8" ht="19.5" customHeight="1">
      <c r="A270" s="189"/>
      <c r="B270" s="190" t="s">
        <v>187</v>
      </c>
      <c r="C270" s="191">
        <v>700</v>
      </c>
      <c r="D270" s="192" t="s">
        <v>72</v>
      </c>
      <c r="E270" s="192" t="s">
        <v>73</v>
      </c>
      <c r="F270" s="192" t="s">
        <v>74</v>
      </c>
      <c r="G270" s="193" t="s">
        <v>75</v>
      </c>
      <c r="H270" s="172"/>
    </row>
    <row r="271" spans="1:8" ht="20.25" customHeight="1">
      <c r="A271" s="75"/>
      <c r="B271" s="132" t="s">
        <v>18</v>
      </c>
      <c r="C271" s="80"/>
      <c r="D271" s="122">
        <f>D259+D269</f>
        <v>40.945</v>
      </c>
      <c r="E271" s="122">
        <f>E259+E269</f>
        <v>34.309999999999995</v>
      </c>
      <c r="F271" s="122">
        <f>F259+F269</f>
        <v>209.81</v>
      </c>
      <c r="G271" s="122">
        <f>G259+G269</f>
        <v>1299.25</v>
      </c>
      <c r="H271" s="172"/>
    </row>
    <row r="272" spans="1:8" ht="15" customHeight="1">
      <c r="A272" s="63"/>
      <c r="B272" s="113" t="s">
        <v>185</v>
      </c>
      <c r="C272" s="133"/>
      <c r="D272" s="112" t="s">
        <v>44</v>
      </c>
      <c r="E272" s="112" t="s">
        <v>45</v>
      </c>
      <c r="F272" s="112" t="s">
        <v>46</v>
      </c>
      <c r="G272" s="112" t="s">
        <v>42</v>
      </c>
      <c r="H272" s="172"/>
    </row>
    <row r="273" spans="1:8" ht="15" customHeight="1">
      <c r="A273" s="63"/>
      <c r="B273" s="151"/>
      <c r="C273" s="63"/>
      <c r="D273" s="152"/>
      <c r="E273" s="152"/>
      <c r="F273" s="152"/>
      <c r="G273" s="152"/>
      <c r="H273" s="172"/>
    </row>
    <row r="274" spans="1:8" ht="15" customHeight="1">
      <c r="A274" s="266"/>
      <c r="B274" s="254"/>
      <c r="C274" s="133"/>
      <c r="D274" s="256"/>
      <c r="E274" s="256"/>
      <c r="F274" s="256"/>
      <c r="G274" s="133"/>
      <c r="H274" s="172"/>
    </row>
    <row r="275" spans="1:8" ht="15" customHeight="1">
      <c r="A275" s="133"/>
      <c r="B275" s="256"/>
      <c r="C275" s="256"/>
      <c r="D275" s="256"/>
      <c r="E275" s="133"/>
      <c r="F275" s="152"/>
      <c r="G275" s="152"/>
      <c r="H275" s="172"/>
    </row>
    <row r="276" spans="1:8" ht="15" customHeight="1">
      <c r="A276" s="63"/>
      <c r="B276" s="151"/>
      <c r="C276" s="63"/>
      <c r="D276" s="152"/>
      <c r="E276" s="152"/>
      <c r="F276" s="152"/>
      <c r="G276" s="152"/>
      <c r="H276" s="172"/>
    </row>
    <row r="277" spans="1:8" ht="15" customHeight="1">
      <c r="A277" s="63"/>
      <c r="B277" s="151"/>
      <c r="C277" s="63"/>
      <c r="D277" s="152"/>
      <c r="E277" s="152"/>
      <c r="F277" s="152"/>
      <c r="G277" s="152"/>
      <c r="H277" s="172"/>
    </row>
    <row r="278" spans="1:8" ht="15" customHeight="1">
      <c r="A278" s="266"/>
      <c r="B278" s="267"/>
      <c r="C278" s="133"/>
      <c r="D278" s="267"/>
      <c r="E278" s="267"/>
      <c r="F278" s="267"/>
      <c r="G278" s="133"/>
      <c r="H278" s="172"/>
    </row>
    <row r="279" spans="1:8" ht="15" customHeight="1">
      <c r="A279" s="63"/>
      <c r="B279" s="151"/>
      <c r="C279" s="63"/>
      <c r="D279" s="152"/>
      <c r="E279" s="152"/>
      <c r="F279" s="152"/>
      <c r="G279" s="152"/>
      <c r="H279" s="172"/>
    </row>
    <row r="280" spans="1:8" ht="15" customHeight="1">
      <c r="A280" s="63"/>
      <c r="B280" s="151"/>
      <c r="C280" s="63"/>
      <c r="D280" s="152"/>
      <c r="E280" s="152"/>
      <c r="F280" s="152"/>
      <c r="G280" s="152"/>
      <c r="H280" s="172"/>
    </row>
    <row r="281" spans="1:8" ht="15" customHeight="1">
      <c r="A281" s="63"/>
      <c r="B281" s="151"/>
      <c r="C281" s="63"/>
      <c r="D281" s="152"/>
      <c r="E281" s="152"/>
      <c r="F281" s="152"/>
      <c r="G281" s="152"/>
      <c r="H281" s="172"/>
    </row>
    <row r="282" spans="1:8" ht="15" customHeight="1">
      <c r="A282" s="63"/>
      <c r="B282" s="151"/>
      <c r="C282" s="63"/>
      <c r="D282" s="152"/>
      <c r="E282" s="152"/>
      <c r="F282" s="152"/>
      <c r="G282" s="152"/>
      <c r="H282" s="172"/>
    </row>
    <row r="283" spans="1:8" ht="15" customHeight="1">
      <c r="A283" s="63"/>
      <c r="B283" s="151"/>
      <c r="C283" s="63"/>
      <c r="D283" s="152"/>
      <c r="E283" s="152"/>
      <c r="F283" s="152"/>
      <c r="G283" s="152"/>
      <c r="H283" s="172"/>
    </row>
    <row r="284" spans="1:8" ht="15">
      <c r="A284" s="352" t="s">
        <v>40</v>
      </c>
      <c r="B284" s="352"/>
      <c r="C284" s="352"/>
      <c r="D284" s="352"/>
      <c r="E284" s="352"/>
      <c r="F284" s="352"/>
      <c r="G284" s="352"/>
      <c r="H284" s="172"/>
    </row>
    <row r="285" spans="1:8" ht="15.75">
      <c r="A285" s="274"/>
      <c r="B285" s="274"/>
      <c r="C285" s="274"/>
      <c r="D285" s="274"/>
      <c r="E285" s="293" t="s">
        <v>88</v>
      </c>
      <c r="F285" s="274"/>
      <c r="G285" s="274"/>
      <c r="H285" s="172"/>
    </row>
    <row r="286" spans="1:8" ht="15">
      <c r="A286" s="168" t="s">
        <v>0</v>
      </c>
      <c r="B286" s="66" t="s">
        <v>1</v>
      </c>
      <c r="C286" s="67" t="s">
        <v>2</v>
      </c>
      <c r="D286" s="353" t="s">
        <v>3</v>
      </c>
      <c r="E286" s="354"/>
      <c r="F286" s="355"/>
      <c r="G286" s="67" t="s">
        <v>4</v>
      </c>
      <c r="H286" s="172"/>
    </row>
    <row r="287" spans="1:8" ht="15">
      <c r="A287" s="69" t="s">
        <v>5</v>
      </c>
      <c r="B287" s="68"/>
      <c r="C287" s="69"/>
      <c r="D287" s="69" t="s">
        <v>6</v>
      </c>
      <c r="E287" s="69" t="s">
        <v>7</v>
      </c>
      <c r="F287" s="69" t="s">
        <v>8</v>
      </c>
      <c r="G287" s="69" t="s">
        <v>9</v>
      </c>
      <c r="H287" s="172"/>
    </row>
    <row r="288" spans="1:8" ht="15">
      <c r="A288" s="138">
        <v>1</v>
      </c>
      <c r="B288" s="70">
        <v>2</v>
      </c>
      <c r="C288" s="71">
        <v>3</v>
      </c>
      <c r="D288" s="70">
        <v>4</v>
      </c>
      <c r="E288" s="70">
        <v>5</v>
      </c>
      <c r="F288" s="70">
        <v>6</v>
      </c>
      <c r="G288" s="232">
        <v>7</v>
      </c>
      <c r="H288" s="172"/>
    </row>
    <row r="289" spans="1:8" ht="15">
      <c r="A289" s="142"/>
      <c r="B289" s="72"/>
      <c r="C289" s="73"/>
      <c r="D289" s="73"/>
      <c r="E289" s="73"/>
      <c r="F289" s="73"/>
      <c r="G289" s="247"/>
      <c r="H289" s="172"/>
    </row>
    <row r="290" spans="1:8" ht="15.75">
      <c r="A290" s="72"/>
      <c r="B290" s="72"/>
      <c r="C290" s="73"/>
      <c r="D290" s="359" t="s">
        <v>14</v>
      </c>
      <c r="E290" s="359"/>
      <c r="F290" s="74"/>
      <c r="G290" s="248"/>
      <c r="H290" s="172"/>
    </row>
    <row r="291" spans="1:8" ht="15.75">
      <c r="A291" s="58" t="s">
        <v>141</v>
      </c>
      <c r="B291" s="81" t="s">
        <v>49</v>
      </c>
      <c r="C291" s="82">
        <v>10</v>
      </c>
      <c r="D291" s="83">
        <v>0.4</v>
      </c>
      <c r="E291" s="83">
        <v>8.3</v>
      </c>
      <c r="F291" s="83">
        <v>0.06</v>
      </c>
      <c r="G291" s="82">
        <v>77</v>
      </c>
      <c r="H291" s="172"/>
    </row>
    <row r="292" spans="1:8" ht="15.75">
      <c r="A292" s="58" t="s">
        <v>142</v>
      </c>
      <c r="B292" s="81" t="s">
        <v>103</v>
      </c>
      <c r="C292" s="82">
        <v>150</v>
      </c>
      <c r="D292" s="83">
        <v>4.2</v>
      </c>
      <c r="E292" s="83">
        <v>7.2</v>
      </c>
      <c r="F292" s="83">
        <v>30.5</v>
      </c>
      <c r="G292" s="82">
        <v>205.1</v>
      </c>
      <c r="H292" s="172"/>
    </row>
    <row r="293" spans="1:8" ht="15.75" customHeight="1">
      <c r="A293" s="46" t="s">
        <v>125</v>
      </c>
      <c r="B293" s="81" t="s">
        <v>107</v>
      </c>
      <c r="C293" s="82">
        <v>150</v>
      </c>
      <c r="D293" s="83">
        <v>2.25</v>
      </c>
      <c r="E293" s="83">
        <v>0.75</v>
      </c>
      <c r="F293" s="83">
        <v>12</v>
      </c>
      <c r="G293" s="82">
        <v>142.5</v>
      </c>
      <c r="H293" s="172"/>
    </row>
    <row r="294" spans="1:8" ht="15.75">
      <c r="A294" s="46" t="s">
        <v>140</v>
      </c>
      <c r="B294" s="81" t="s">
        <v>25</v>
      </c>
      <c r="C294" s="82" t="s">
        <v>98</v>
      </c>
      <c r="D294" s="83">
        <v>0.2</v>
      </c>
      <c r="E294" s="83">
        <v>0</v>
      </c>
      <c r="F294" s="83">
        <v>15</v>
      </c>
      <c r="G294" s="82">
        <v>58</v>
      </c>
      <c r="H294" s="172"/>
    </row>
    <row r="295" spans="1:9" ht="42.75" customHeight="1">
      <c r="A295" s="239" t="s">
        <v>101</v>
      </c>
      <c r="B295" s="104" t="s">
        <v>11</v>
      </c>
      <c r="C295" s="105" t="s">
        <v>12</v>
      </c>
      <c r="D295" s="104">
        <v>3.68</v>
      </c>
      <c r="E295" s="104">
        <v>0.63</v>
      </c>
      <c r="F295" s="104">
        <v>14.6</v>
      </c>
      <c r="G295" s="80">
        <v>87.75</v>
      </c>
      <c r="H295" s="172"/>
      <c r="I295" s="7"/>
    </row>
    <row r="296" spans="1:8" ht="19.5" customHeight="1">
      <c r="A296" s="41"/>
      <c r="B296" s="88" t="s">
        <v>17</v>
      </c>
      <c r="C296" s="91">
        <v>540</v>
      </c>
      <c r="D296" s="90">
        <f>SUM(D291:D295)</f>
        <v>10.73</v>
      </c>
      <c r="E296" s="90">
        <f>SUM(E291:E295)</f>
        <v>16.88</v>
      </c>
      <c r="F296" s="90">
        <f>SUM(F291:F295)</f>
        <v>72.16</v>
      </c>
      <c r="G296" s="91">
        <f>SUM(G291:G295)</f>
        <v>570.35</v>
      </c>
      <c r="H296" s="172"/>
    </row>
    <row r="297" spans="1:8" ht="19.5" customHeight="1">
      <c r="A297" s="47"/>
      <c r="B297" s="190" t="s">
        <v>186</v>
      </c>
      <c r="C297" s="191">
        <v>500</v>
      </c>
      <c r="D297" s="192" t="s">
        <v>68</v>
      </c>
      <c r="E297" s="192" t="s">
        <v>69</v>
      </c>
      <c r="F297" s="192" t="s">
        <v>70</v>
      </c>
      <c r="G297" s="193" t="s">
        <v>71</v>
      </c>
      <c r="H297" s="172"/>
    </row>
    <row r="298" spans="1:8" ht="19.5" customHeight="1">
      <c r="A298" s="200"/>
      <c r="B298" s="197"/>
      <c r="C298" s="201"/>
      <c r="D298" s="188"/>
      <c r="E298" s="188"/>
      <c r="F298" s="188"/>
      <c r="G298" s="187"/>
      <c r="H298" s="172"/>
    </row>
    <row r="299" spans="1:8" ht="19.5" customHeight="1">
      <c r="A299" s="42"/>
      <c r="B299" s="92"/>
      <c r="C299" s="93"/>
      <c r="D299" s="368" t="s">
        <v>13</v>
      </c>
      <c r="E299" s="369"/>
      <c r="F299" s="94"/>
      <c r="G299" s="93"/>
      <c r="H299" s="172"/>
    </row>
    <row r="300" spans="1:8" ht="33.75" customHeight="1">
      <c r="A300" s="37" t="s">
        <v>121</v>
      </c>
      <c r="B300" s="86" t="s">
        <v>99</v>
      </c>
      <c r="C300" s="95">
        <v>60</v>
      </c>
      <c r="D300" s="126">
        <v>0.36</v>
      </c>
      <c r="E300" s="126">
        <v>0</v>
      </c>
      <c r="F300" s="126">
        <v>2.28</v>
      </c>
      <c r="G300" s="98">
        <v>8.4</v>
      </c>
      <c r="H300" s="172"/>
    </row>
    <row r="301" spans="1:8" ht="15.75">
      <c r="A301" s="269" t="s">
        <v>136</v>
      </c>
      <c r="B301" s="127" t="s">
        <v>118</v>
      </c>
      <c r="C301" s="128">
        <v>200</v>
      </c>
      <c r="D301" s="155">
        <v>2.3</v>
      </c>
      <c r="E301" s="155">
        <v>2.2</v>
      </c>
      <c r="F301" s="155">
        <v>16.1</v>
      </c>
      <c r="G301" s="128">
        <v>94</v>
      </c>
      <c r="H301" s="172"/>
    </row>
    <row r="302" spans="1:8" ht="15.75">
      <c r="A302" s="240" t="s">
        <v>149</v>
      </c>
      <c r="B302" s="60" t="s">
        <v>115</v>
      </c>
      <c r="C302" s="80">
        <v>90</v>
      </c>
      <c r="D302" s="125">
        <v>14.4</v>
      </c>
      <c r="E302" s="125">
        <v>19.8</v>
      </c>
      <c r="F302" s="125">
        <v>13.1</v>
      </c>
      <c r="G302" s="234">
        <v>287.6</v>
      </c>
      <c r="H302" s="172"/>
    </row>
    <row r="303" spans="1:8" ht="15.75">
      <c r="A303" s="51" t="s">
        <v>139</v>
      </c>
      <c r="B303" s="115" t="s">
        <v>116</v>
      </c>
      <c r="C303" s="82">
        <v>180</v>
      </c>
      <c r="D303" s="83">
        <v>3.3</v>
      </c>
      <c r="E303" s="83">
        <v>12.2</v>
      </c>
      <c r="F303" s="83">
        <v>16.1</v>
      </c>
      <c r="G303" s="82">
        <v>190</v>
      </c>
      <c r="H303" s="172"/>
    </row>
    <row r="304" spans="1:8" ht="15.75">
      <c r="A304" s="37" t="s">
        <v>138</v>
      </c>
      <c r="B304" s="104" t="s">
        <v>53</v>
      </c>
      <c r="C304" s="80">
        <v>200</v>
      </c>
      <c r="D304" s="104">
        <v>0.1</v>
      </c>
      <c r="E304" s="104">
        <v>0.2</v>
      </c>
      <c r="F304" s="104">
        <v>27.5</v>
      </c>
      <c r="G304" s="80">
        <v>112.7</v>
      </c>
      <c r="H304" s="172"/>
    </row>
    <row r="305" spans="1:8" ht="42" customHeight="1">
      <c r="A305" s="239" t="s">
        <v>101</v>
      </c>
      <c r="B305" s="104" t="s">
        <v>11</v>
      </c>
      <c r="C305" s="105" t="s">
        <v>12</v>
      </c>
      <c r="D305" s="104">
        <v>3.68</v>
      </c>
      <c r="E305" s="104">
        <v>0.63</v>
      </c>
      <c r="F305" s="104">
        <v>14.6</v>
      </c>
      <c r="G305" s="80">
        <v>87.75</v>
      </c>
      <c r="H305" s="172"/>
    </row>
    <row r="306" spans="1:8" ht="41.25" customHeight="1">
      <c r="A306" s="239" t="s">
        <v>100</v>
      </c>
      <c r="B306" s="104" t="s">
        <v>50</v>
      </c>
      <c r="C306" s="105" t="s">
        <v>12</v>
      </c>
      <c r="D306" s="104">
        <v>1.9</v>
      </c>
      <c r="E306" s="104">
        <v>0.3</v>
      </c>
      <c r="F306" s="104">
        <v>12.3</v>
      </c>
      <c r="G306" s="80">
        <v>59.4</v>
      </c>
      <c r="H306" s="172"/>
    </row>
    <row r="307" spans="1:8" ht="24.75" customHeight="1">
      <c r="A307" s="143"/>
      <c r="B307" s="131" t="s">
        <v>17</v>
      </c>
      <c r="C307" s="110">
        <v>810</v>
      </c>
      <c r="D307" s="214">
        <f>D306+D305+D304+D303+D302+D301+D300</f>
        <v>26.040000000000003</v>
      </c>
      <c r="E307" s="214">
        <f>SUM(E300:E306)</f>
        <v>35.330000000000005</v>
      </c>
      <c r="F307" s="214">
        <f>SUM(F300:F306)</f>
        <v>101.98</v>
      </c>
      <c r="G307" s="110">
        <f>SUM(G300:G306)</f>
        <v>839.85</v>
      </c>
      <c r="H307" s="172"/>
    </row>
    <row r="308" spans="1:8" ht="20.25" customHeight="1">
      <c r="A308" s="189"/>
      <c r="B308" s="190" t="s">
        <v>187</v>
      </c>
      <c r="C308" s="191">
        <v>700</v>
      </c>
      <c r="D308" s="192" t="s">
        <v>72</v>
      </c>
      <c r="E308" s="192" t="s">
        <v>73</v>
      </c>
      <c r="F308" s="192" t="s">
        <v>74</v>
      </c>
      <c r="G308" s="193" t="s">
        <v>75</v>
      </c>
      <c r="H308" s="172"/>
    </row>
    <row r="309" spans="1:8" ht="20.25" customHeight="1">
      <c r="A309" s="169"/>
      <c r="B309" s="132" t="s">
        <v>18</v>
      </c>
      <c r="C309" s="80"/>
      <c r="D309" s="122">
        <f>D296+D307</f>
        <v>36.77</v>
      </c>
      <c r="E309" s="122">
        <f>E296+E307</f>
        <v>52.21000000000001</v>
      </c>
      <c r="F309" s="122">
        <f>F296+F307</f>
        <v>174.14</v>
      </c>
      <c r="G309" s="122">
        <f>G296+G307</f>
        <v>1410.2</v>
      </c>
      <c r="H309" s="172"/>
    </row>
    <row r="310" spans="1:8" ht="15.75">
      <c r="A310" s="63"/>
      <c r="B310" s="113" t="s">
        <v>185</v>
      </c>
      <c r="C310" s="133"/>
      <c r="D310" s="112" t="s">
        <v>44</v>
      </c>
      <c r="E310" s="112" t="s">
        <v>45</v>
      </c>
      <c r="F310" s="112" t="s">
        <v>46</v>
      </c>
      <c r="G310" s="112" t="s">
        <v>42</v>
      </c>
      <c r="H310" s="172"/>
    </row>
    <row r="311" spans="1:8" ht="15">
      <c r="A311" s="63"/>
      <c r="B311" s="151"/>
      <c r="C311" s="63"/>
      <c r="D311" s="152"/>
      <c r="E311" s="152"/>
      <c r="F311" s="152"/>
      <c r="G311" s="152"/>
      <c r="H311" s="172"/>
    </row>
    <row r="312" spans="1:8" ht="15">
      <c r="A312" s="63"/>
      <c r="B312" s="151"/>
      <c r="C312" s="63"/>
      <c r="D312" s="152"/>
      <c r="E312" s="152"/>
      <c r="F312" s="152"/>
      <c r="G312" s="152"/>
      <c r="H312" s="172"/>
    </row>
    <row r="313" spans="1:8" ht="15">
      <c r="A313" s="63"/>
      <c r="B313" s="151"/>
      <c r="C313" s="63"/>
      <c r="D313" s="152"/>
      <c r="E313" s="152"/>
      <c r="F313" s="152"/>
      <c r="G313" s="152"/>
      <c r="H313" s="172"/>
    </row>
    <row r="314" spans="1:8" ht="15">
      <c r="A314" s="63"/>
      <c r="B314" s="151"/>
      <c r="C314" s="63"/>
      <c r="D314" s="152"/>
      <c r="E314" s="152"/>
      <c r="F314" s="152"/>
      <c r="G314" s="152"/>
      <c r="H314" s="172"/>
    </row>
    <row r="315" spans="1:8" ht="15">
      <c r="A315" s="63"/>
      <c r="B315" s="151"/>
      <c r="C315" s="63"/>
      <c r="D315" s="152"/>
      <c r="E315" s="152"/>
      <c r="F315" s="152"/>
      <c r="G315" s="152"/>
      <c r="H315" s="172"/>
    </row>
    <row r="316" spans="1:8" ht="15">
      <c r="A316" s="63"/>
      <c r="B316" s="151"/>
      <c r="C316" s="63"/>
      <c r="D316" s="152"/>
      <c r="E316" s="152"/>
      <c r="F316" s="152"/>
      <c r="G316" s="152"/>
      <c r="H316" s="172"/>
    </row>
    <row r="317" spans="1:8" ht="15">
      <c r="A317" s="63"/>
      <c r="B317" s="151"/>
      <c r="C317" s="63"/>
      <c r="D317" s="152"/>
      <c r="E317" s="152"/>
      <c r="F317" s="152"/>
      <c r="G317" s="152"/>
      <c r="H317" s="172"/>
    </row>
    <row r="318" spans="1:8" ht="15">
      <c r="A318" s="63"/>
      <c r="B318" s="151"/>
      <c r="C318" s="63"/>
      <c r="D318" s="152"/>
      <c r="E318" s="152"/>
      <c r="F318" s="152"/>
      <c r="G318" s="152"/>
      <c r="H318" s="172"/>
    </row>
    <row r="319" spans="1:8" ht="15">
      <c r="A319" s="63"/>
      <c r="B319" s="151"/>
      <c r="C319" s="63"/>
      <c r="D319" s="152"/>
      <c r="E319" s="152"/>
      <c r="F319" s="152"/>
      <c r="G319" s="152"/>
      <c r="H319" s="172"/>
    </row>
    <row r="320" spans="1:8" ht="15">
      <c r="A320" s="63"/>
      <c r="B320" s="151"/>
      <c r="C320" s="63"/>
      <c r="D320" s="152"/>
      <c r="E320" s="152"/>
      <c r="F320" s="152"/>
      <c r="G320" s="152"/>
      <c r="H320" s="172"/>
    </row>
    <row r="321" spans="1:8" ht="18" customHeight="1">
      <c r="A321" s="63"/>
      <c r="B321" s="151"/>
      <c r="C321" s="63"/>
      <c r="D321" s="152"/>
      <c r="E321" s="152"/>
      <c r="F321" s="152"/>
      <c r="G321" s="152"/>
      <c r="H321" s="174"/>
    </row>
    <row r="322" spans="1:8" ht="15">
      <c r="A322" s="352" t="s">
        <v>38</v>
      </c>
      <c r="B322" s="352"/>
      <c r="C322" s="352"/>
      <c r="D322" s="352"/>
      <c r="E322" s="352"/>
      <c r="F322" s="352"/>
      <c r="G322" s="352"/>
      <c r="H322" s="172"/>
    </row>
    <row r="323" spans="1:8" ht="15.75">
      <c r="A323" s="42"/>
      <c r="B323" s="42"/>
      <c r="C323" s="64"/>
      <c r="D323" s="65"/>
      <c r="E323" s="94" t="s">
        <v>89</v>
      </c>
      <c r="F323" s="65"/>
      <c r="G323" s="65"/>
      <c r="H323" s="172"/>
    </row>
    <row r="324" spans="1:8" ht="15">
      <c r="A324" s="168" t="s">
        <v>0</v>
      </c>
      <c r="B324" s="66" t="s">
        <v>1</v>
      </c>
      <c r="C324" s="67" t="s">
        <v>2</v>
      </c>
      <c r="D324" s="353" t="s">
        <v>3</v>
      </c>
      <c r="E324" s="354"/>
      <c r="F324" s="355"/>
      <c r="G324" s="67" t="s">
        <v>4</v>
      </c>
      <c r="H324" s="172"/>
    </row>
    <row r="325" spans="1:8" ht="15">
      <c r="A325" s="69" t="s">
        <v>5</v>
      </c>
      <c r="B325" s="68"/>
      <c r="C325" s="69"/>
      <c r="D325" s="69" t="s">
        <v>6</v>
      </c>
      <c r="E325" s="69" t="s">
        <v>7</v>
      </c>
      <c r="F325" s="69" t="s">
        <v>8</v>
      </c>
      <c r="G325" s="68" t="s">
        <v>9</v>
      </c>
      <c r="H325" s="172"/>
    </row>
    <row r="326" spans="1:8" ht="15">
      <c r="A326" s="138">
        <v>1</v>
      </c>
      <c r="B326" s="70">
        <v>2</v>
      </c>
      <c r="C326" s="71">
        <v>3</v>
      </c>
      <c r="D326" s="70">
        <v>4</v>
      </c>
      <c r="E326" s="70">
        <v>5</v>
      </c>
      <c r="F326" s="70">
        <v>6</v>
      </c>
      <c r="G326" s="232">
        <v>7</v>
      </c>
      <c r="H326" s="172"/>
    </row>
    <row r="327" spans="1:8" ht="15">
      <c r="A327" s="142"/>
      <c r="B327" s="142"/>
      <c r="C327" s="74"/>
      <c r="D327" s="74"/>
      <c r="E327" s="74"/>
      <c r="F327" s="74"/>
      <c r="G327" s="235"/>
      <c r="H327" s="172"/>
    </row>
    <row r="328" spans="1:8" ht="15">
      <c r="A328" s="142"/>
      <c r="B328" s="72"/>
      <c r="C328" s="73"/>
      <c r="D328" s="73"/>
      <c r="E328" s="73"/>
      <c r="F328" s="73"/>
      <c r="G328" s="233"/>
      <c r="H328" s="172"/>
    </row>
    <row r="329" spans="1:8" ht="15" customHeight="1">
      <c r="A329" s="72"/>
      <c r="B329" s="72"/>
      <c r="C329" s="73"/>
      <c r="D329" s="359" t="s">
        <v>14</v>
      </c>
      <c r="E329" s="359"/>
      <c r="F329" s="74"/>
      <c r="G329" s="233"/>
      <c r="H329" s="172"/>
    </row>
    <row r="330" spans="1:8" ht="27.75" customHeight="1">
      <c r="A330" s="47" t="s">
        <v>189</v>
      </c>
      <c r="B330" s="114" t="s">
        <v>190</v>
      </c>
      <c r="C330" s="87">
        <v>150</v>
      </c>
      <c r="D330" s="115">
        <v>12.7</v>
      </c>
      <c r="E330" s="115">
        <v>16.9</v>
      </c>
      <c r="F330" s="115">
        <v>10.8</v>
      </c>
      <c r="G330" s="87">
        <v>246.9</v>
      </c>
      <c r="H330" s="172"/>
    </row>
    <row r="331" spans="1:8" ht="18.75" customHeight="1">
      <c r="A331" s="55" t="s">
        <v>135</v>
      </c>
      <c r="B331" s="116" t="s">
        <v>52</v>
      </c>
      <c r="C331" s="85">
        <v>10</v>
      </c>
      <c r="D331" s="115">
        <v>2.32</v>
      </c>
      <c r="E331" s="115">
        <v>5.27</v>
      </c>
      <c r="F331" s="115"/>
      <c r="G331" s="87">
        <v>36</v>
      </c>
      <c r="H331" s="172"/>
    </row>
    <row r="332" spans="1:8" ht="16.5" customHeight="1">
      <c r="A332" s="55" t="s">
        <v>133</v>
      </c>
      <c r="B332" s="114" t="s">
        <v>23</v>
      </c>
      <c r="C332" s="87" t="s">
        <v>112</v>
      </c>
      <c r="D332" s="115">
        <v>0.3</v>
      </c>
      <c r="E332" s="115">
        <v>0.1</v>
      </c>
      <c r="F332" s="115">
        <v>15.2</v>
      </c>
      <c r="G332" s="87">
        <v>60</v>
      </c>
      <c r="H332" s="172"/>
    </row>
    <row r="333" spans="1:9" ht="15.75">
      <c r="A333" s="46" t="s">
        <v>134</v>
      </c>
      <c r="B333" s="116" t="s">
        <v>107</v>
      </c>
      <c r="C333" s="85">
        <v>150</v>
      </c>
      <c r="D333" s="115">
        <v>0.84</v>
      </c>
      <c r="E333" s="115">
        <v>0.21</v>
      </c>
      <c r="F333" s="115">
        <v>22.84</v>
      </c>
      <c r="G333" s="87">
        <v>96</v>
      </c>
      <c r="H333" s="172"/>
      <c r="I333" s="7"/>
    </row>
    <row r="334" spans="1:8" ht="40.5" customHeight="1">
      <c r="A334" s="239" t="s">
        <v>101</v>
      </c>
      <c r="B334" s="86" t="s">
        <v>26</v>
      </c>
      <c r="C334" s="87">
        <v>40</v>
      </c>
      <c r="D334" s="115">
        <v>4.1</v>
      </c>
      <c r="E334" s="115">
        <v>1.16</v>
      </c>
      <c r="F334" s="115">
        <v>19.46</v>
      </c>
      <c r="G334" s="87">
        <v>97.5</v>
      </c>
      <c r="H334" s="172"/>
    </row>
    <row r="335" spans="1:8" ht="26.25" customHeight="1">
      <c r="A335" s="41"/>
      <c r="B335" s="88" t="s">
        <v>17</v>
      </c>
      <c r="C335" s="89" t="s">
        <v>197</v>
      </c>
      <c r="D335" s="90">
        <f>SUM(D330:D334)</f>
        <v>20.259999999999998</v>
      </c>
      <c r="E335" s="90">
        <f>SUM(E330:E334)</f>
        <v>23.64</v>
      </c>
      <c r="F335" s="90">
        <f>SUM(F330:F334)</f>
        <v>68.30000000000001</v>
      </c>
      <c r="G335" s="91">
        <f>SUM(G330:G334)</f>
        <v>536.4</v>
      </c>
      <c r="H335" s="172"/>
    </row>
    <row r="336" spans="1:8" ht="19.5" customHeight="1">
      <c r="A336" s="47"/>
      <c r="B336" s="190" t="s">
        <v>186</v>
      </c>
      <c r="C336" s="191">
        <v>500</v>
      </c>
      <c r="D336" s="192" t="s">
        <v>68</v>
      </c>
      <c r="E336" s="192" t="s">
        <v>69</v>
      </c>
      <c r="F336" s="192" t="s">
        <v>70</v>
      </c>
      <c r="G336" s="193" t="s">
        <v>71</v>
      </c>
      <c r="H336" s="172"/>
    </row>
    <row r="337" spans="1:8" ht="17.25" customHeight="1">
      <c r="A337" s="200"/>
      <c r="B337" s="197"/>
      <c r="C337" s="199"/>
      <c r="D337" s="188"/>
      <c r="E337" s="188"/>
      <c r="F337" s="188"/>
      <c r="G337" s="187"/>
      <c r="H337" s="172"/>
    </row>
    <row r="338" spans="1:8" ht="15" customHeight="1">
      <c r="A338" s="42"/>
      <c r="B338" s="92"/>
      <c r="C338" s="93"/>
      <c r="D338" s="368" t="s">
        <v>13</v>
      </c>
      <c r="E338" s="369"/>
      <c r="F338" s="94"/>
      <c r="G338" s="93"/>
      <c r="H338" s="172"/>
    </row>
    <row r="339" spans="1:8" ht="41.25" customHeight="1">
      <c r="A339" s="37" t="s">
        <v>129</v>
      </c>
      <c r="B339" s="86" t="s">
        <v>99</v>
      </c>
      <c r="C339" s="95">
        <v>60</v>
      </c>
      <c r="D339" s="96">
        <v>0.48</v>
      </c>
      <c r="E339" s="97">
        <v>0.06</v>
      </c>
      <c r="F339" s="97">
        <v>1.68</v>
      </c>
      <c r="G339" s="178">
        <v>9.12</v>
      </c>
      <c r="H339" s="172"/>
    </row>
    <row r="340" spans="1:8" ht="31.5">
      <c r="A340" s="50" t="s">
        <v>130</v>
      </c>
      <c r="B340" s="127" t="s">
        <v>21</v>
      </c>
      <c r="C340" s="120" t="s">
        <v>16</v>
      </c>
      <c r="D340" s="170">
        <v>1.84</v>
      </c>
      <c r="E340" s="170">
        <v>5.04</v>
      </c>
      <c r="F340" s="170">
        <v>8.24</v>
      </c>
      <c r="G340" s="234">
        <v>87.2</v>
      </c>
      <c r="H340" s="172"/>
    </row>
    <row r="341" spans="1:8" ht="15.75">
      <c r="A341" s="271" t="s">
        <v>156</v>
      </c>
      <c r="B341" s="86" t="s">
        <v>157</v>
      </c>
      <c r="C341" s="100">
        <v>100</v>
      </c>
      <c r="D341" s="101">
        <v>11.9</v>
      </c>
      <c r="E341" s="101">
        <v>8.8</v>
      </c>
      <c r="F341" s="101">
        <v>15.2</v>
      </c>
      <c r="G341" s="102">
        <v>196</v>
      </c>
      <c r="H341" s="172"/>
    </row>
    <row r="342" spans="1:8" ht="15.75">
      <c r="A342" s="51" t="s">
        <v>131</v>
      </c>
      <c r="B342" s="115" t="s">
        <v>114</v>
      </c>
      <c r="C342" s="82">
        <v>150</v>
      </c>
      <c r="D342" s="171">
        <v>4</v>
      </c>
      <c r="E342" s="83">
        <v>4</v>
      </c>
      <c r="F342" s="83">
        <v>39.4</v>
      </c>
      <c r="G342" s="82">
        <v>210.8</v>
      </c>
      <c r="H342" s="172"/>
    </row>
    <row r="343" spans="1:8" ht="15.75">
      <c r="A343" s="37" t="s">
        <v>124</v>
      </c>
      <c r="B343" s="60" t="s">
        <v>19</v>
      </c>
      <c r="C343" s="80">
        <v>200</v>
      </c>
      <c r="D343" s="79">
        <v>0.6</v>
      </c>
      <c r="E343" s="79">
        <v>0</v>
      </c>
      <c r="F343" s="79">
        <v>31.4</v>
      </c>
      <c r="G343" s="103">
        <v>124</v>
      </c>
      <c r="H343" s="172"/>
    </row>
    <row r="344" spans="1:8" ht="39.75" customHeight="1">
      <c r="A344" s="239" t="s">
        <v>101</v>
      </c>
      <c r="B344" s="104" t="s">
        <v>11</v>
      </c>
      <c r="C344" s="105" t="s">
        <v>12</v>
      </c>
      <c r="D344" s="104">
        <v>3.68</v>
      </c>
      <c r="E344" s="104">
        <v>0.63</v>
      </c>
      <c r="F344" s="104">
        <v>14.6</v>
      </c>
      <c r="G344" s="80">
        <v>87.75</v>
      </c>
      <c r="H344" s="172"/>
    </row>
    <row r="345" spans="1:8" ht="39.75" customHeight="1">
      <c r="A345" s="239" t="s">
        <v>100</v>
      </c>
      <c r="B345" s="104" t="s">
        <v>50</v>
      </c>
      <c r="C345" s="105" t="s">
        <v>12</v>
      </c>
      <c r="D345" s="104">
        <v>1.9</v>
      </c>
      <c r="E345" s="104">
        <v>0.3</v>
      </c>
      <c r="F345" s="104">
        <v>12.3</v>
      </c>
      <c r="G345" s="80">
        <v>59.4</v>
      </c>
      <c r="H345" s="172"/>
    </row>
    <row r="346" spans="1:8" ht="24" customHeight="1">
      <c r="A346" s="143"/>
      <c r="B346" s="131" t="s">
        <v>17</v>
      </c>
      <c r="C346" s="110">
        <v>760</v>
      </c>
      <c r="D346" s="214">
        <f>SUM(D339:D345)</f>
        <v>24.4</v>
      </c>
      <c r="E346" s="214">
        <f>SUM(E339:E345)</f>
        <v>18.83</v>
      </c>
      <c r="F346" s="214">
        <f>SUM(F339:F345)</f>
        <v>122.81999999999998</v>
      </c>
      <c r="G346" s="110">
        <f>SUM(G339:G345)</f>
        <v>774.27</v>
      </c>
      <c r="H346" s="172"/>
    </row>
    <row r="347" spans="1:8" ht="15.75" customHeight="1">
      <c r="A347" s="189"/>
      <c r="B347" s="190" t="s">
        <v>187</v>
      </c>
      <c r="C347" s="191">
        <v>700</v>
      </c>
      <c r="D347" s="192" t="s">
        <v>72</v>
      </c>
      <c r="E347" s="192" t="s">
        <v>73</v>
      </c>
      <c r="F347" s="192" t="s">
        <v>74</v>
      </c>
      <c r="G347" s="193" t="s">
        <v>75</v>
      </c>
      <c r="H347" s="172"/>
    </row>
    <row r="348" spans="1:8" ht="18.75" customHeight="1">
      <c r="A348" s="143"/>
      <c r="B348" s="108" t="s">
        <v>18</v>
      </c>
      <c r="C348" s="109"/>
      <c r="D348" s="110">
        <f>D335+D346</f>
        <v>44.66</v>
      </c>
      <c r="E348" s="110">
        <f>E335+E346</f>
        <v>42.47</v>
      </c>
      <c r="F348" s="110">
        <f>F335+F346</f>
        <v>191.12</v>
      </c>
      <c r="G348" s="110">
        <f>G335+G346</f>
        <v>1310.67</v>
      </c>
      <c r="H348" s="172"/>
    </row>
    <row r="349" spans="1:8" ht="15.75">
      <c r="A349" s="42"/>
      <c r="B349" s="92"/>
      <c r="C349" s="93"/>
      <c r="D349" s="112"/>
      <c r="E349" s="112"/>
      <c r="F349" s="112"/>
      <c r="G349" s="112"/>
      <c r="H349" s="172"/>
    </row>
    <row r="350" spans="1:8" ht="15.75">
      <c r="A350" s="42"/>
      <c r="B350" s="113" t="s">
        <v>185</v>
      </c>
      <c r="C350" s="93"/>
      <c r="D350" s="112" t="s">
        <v>44</v>
      </c>
      <c r="E350" s="112" t="s">
        <v>45</v>
      </c>
      <c r="F350" s="112" t="s">
        <v>46</v>
      </c>
      <c r="G350" s="112" t="s">
        <v>42</v>
      </c>
      <c r="H350" s="172"/>
    </row>
    <row r="351" spans="1:8" ht="15">
      <c r="A351" s="42"/>
      <c r="B351" s="42"/>
      <c r="C351" s="62"/>
      <c r="D351" s="65"/>
      <c r="E351" s="65"/>
      <c r="F351" s="65"/>
      <c r="G351" s="65"/>
      <c r="H351" s="172"/>
    </row>
    <row r="352" spans="1:8" ht="15">
      <c r="A352" s="42"/>
      <c r="B352" s="42"/>
      <c r="C352" s="62"/>
      <c r="D352" s="65"/>
      <c r="E352" s="65"/>
      <c r="F352" s="65"/>
      <c r="G352" s="65"/>
      <c r="H352" s="172"/>
    </row>
    <row r="353" spans="1:8" ht="15">
      <c r="A353" s="42"/>
      <c r="B353" s="42"/>
      <c r="C353" s="62"/>
      <c r="D353" s="65"/>
      <c r="E353" s="65"/>
      <c r="F353" s="65"/>
      <c r="G353" s="65"/>
      <c r="H353" s="172"/>
    </row>
    <row r="354" spans="1:8" ht="15">
      <c r="A354" s="42"/>
      <c r="B354" s="42"/>
      <c r="C354" s="62"/>
      <c r="D354" s="65"/>
      <c r="E354" s="65"/>
      <c r="F354" s="65"/>
      <c r="G354" s="65"/>
      <c r="H354" s="172"/>
    </row>
    <row r="355" spans="1:8" ht="15">
      <c r="A355" s="42"/>
      <c r="B355" s="42"/>
      <c r="C355" s="62"/>
      <c r="D355" s="65"/>
      <c r="E355" s="65"/>
      <c r="F355" s="65"/>
      <c r="G355" s="65"/>
      <c r="H355" s="172"/>
    </row>
    <row r="356" spans="1:8" ht="15">
      <c r="A356" s="42"/>
      <c r="B356" s="42"/>
      <c r="C356" s="62"/>
      <c r="D356" s="65"/>
      <c r="E356" s="65"/>
      <c r="F356" s="65"/>
      <c r="G356" s="65"/>
      <c r="H356" s="172"/>
    </row>
    <row r="357" spans="1:8" ht="15">
      <c r="A357" s="42"/>
      <c r="B357" s="42"/>
      <c r="C357" s="62"/>
      <c r="D357" s="65"/>
      <c r="E357" s="65"/>
      <c r="F357" s="65"/>
      <c r="G357" s="65"/>
      <c r="H357" s="172"/>
    </row>
    <row r="358" spans="1:8" ht="15.75" customHeight="1">
      <c r="A358" s="352" t="s">
        <v>39</v>
      </c>
      <c r="B358" s="352"/>
      <c r="C358" s="352"/>
      <c r="D358" s="352"/>
      <c r="E358" s="352"/>
      <c r="F358" s="352"/>
      <c r="G358" s="352"/>
      <c r="H358" s="172"/>
    </row>
    <row r="359" spans="1:8" ht="15.75" customHeight="1">
      <c r="A359" s="294"/>
      <c r="B359" s="294"/>
      <c r="C359" s="294"/>
      <c r="D359" s="294"/>
      <c r="E359" s="294" t="s">
        <v>90</v>
      </c>
      <c r="F359" s="294"/>
      <c r="G359" s="294"/>
      <c r="H359" s="172"/>
    </row>
    <row r="360" spans="1:8" ht="15">
      <c r="A360" s="168" t="s">
        <v>0</v>
      </c>
      <c r="B360" s="66" t="s">
        <v>1</v>
      </c>
      <c r="C360" s="67" t="s">
        <v>2</v>
      </c>
      <c r="D360" s="353" t="s">
        <v>3</v>
      </c>
      <c r="E360" s="354"/>
      <c r="F360" s="355"/>
      <c r="G360" s="66" t="s">
        <v>4</v>
      </c>
      <c r="H360" s="172"/>
    </row>
    <row r="361" spans="1:8" ht="15">
      <c r="A361" s="69" t="s">
        <v>5</v>
      </c>
      <c r="B361" s="68"/>
      <c r="C361" s="69"/>
      <c r="D361" s="69" t="s">
        <v>6</v>
      </c>
      <c r="E361" s="69" t="s">
        <v>7</v>
      </c>
      <c r="F361" s="69" t="s">
        <v>8</v>
      </c>
      <c r="G361" s="68" t="s">
        <v>9</v>
      </c>
      <c r="H361" s="172"/>
    </row>
    <row r="362" spans="1:8" ht="15">
      <c r="A362" s="138">
        <v>1</v>
      </c>
      <c r="B362" s="70">
        <v>2</v>
      </c>
      <c r="C362" s="71">
        <v>3</v>
      </c>
      <c r="D362" s="70">
        <v>4</v>
      </c>
      <c r="E362" s="70">
        <v>5</v>
      </c>
      <c r="F362" s="70">
        <v>6</v>
      </c>
      <c r="G362" s="232">
        <v>7</v>
      </c>
      <c r="H362" s="172"/>
    </row>
    <row r="363" spans="1:8" ht="15">
      <c r="A363" s="142"/>
      <c r="B363" s="72"/>
      <c r="C363" s="73"/>
      <c r="D363" s="73"/>
      <c r="E363" s="73"/>
      <c r="F363" s="73"/>
      <c r="G363" s="233"/>
      <c r="H363" s="172"/>
    </row>
    <row r="364" spans="1:8" ht="17.25" customHeight="1">
      <c r="A364" s="72"/>
      <c r="B364" s="72"/>
      <c r="C364" s="73"/>
      <c r="D364" s="359" t="s">
        <v>14</v>
      </c>
      <c r="E364" s="359"/>
      <c r="F364" s="74"/>
      <c r="G364" s="233"/>
      <c r="H364" s="172"/>
    </row>
    <row r="365" spans="1:8" ht="15.75">
      <c r="A365" s="47" t="s">
        <v>127</v>
      </c>
      <c r="B365" s="114" t="s">
        <v>58</v>
      </c>
      <c r="C365" s="175">
        <v>35</v>
      </c>
      <c r="D365" s="115">
        <v>4.9</v>
      </c>
      <c r="E365" s="115">
        <v>7</v>
      </c>
      <c r="F365" s="115">
        <v>7.2</v>
      </c>
      <c r="G365" s="87">
        <v>115</v>
      </c>
      <c r="H365" s="172"/>
    </row>
    <row r="366" spans="1:8" ht="15.75">
      <c r="A366" s="47" t="s">
        <v>132</v>
      </c>
      <c r="B366" s="114" t="s">
        <v>192</v>
      </c>
      <c r="C366" s="87" t="s">
        <v>191</v>
      </c>
      <c r="D366" s="115">
        <v>9</v>
      </c>
      <c r="E366" s="115">
        <v>10.15</v>
      </c>
      <c r="F366" s="115">
        <v>50.4</v>
      </c>
      <c r="G366" s="87">
        <v>291.4</v>
      </c>
      <c r="H366" s="172"/>
    </row>
    <row r="367" spans="1:9" ht="15.75">
      <c r="A367" s="46" t="s">
        <v>125</v>
      </c>
      <c r="B367" s="81" t="s">
        <v>107</v>
      </c>
      <c r="C367" s="82">
        <v>150</v>
      </c>
      <c r="D367" s="84">
        <v>0.6</v>
      </c>
      <c r="E367" s="84">
        <v>0.6</v>
      </c>
      <c r="F367" s="84">
        <v>14.7</v>
      </c>
      <c r="G367" s="85">
        <v>66</v>
      </c>
      <c r="H367" s="172"/>
      <c r="I367" s="7"/>
    </row>
    <row r="368" spans="1:9" ht="15.75">
      <c r="A368" s="45" t="s">
        <v>126</v>
      </c>
      <c r="B368" s="153" t="s">
        <v>28</v>
      </c>
      <c r="C368" s="85">
        <v>200</v>
      </c>
      <c r="D368" s="84">
        <v>2.5</v>
      </c>
      <c r="E368" s="84">
        <v>3.6</v>
      </c>
      <c r="F368" s="84">
        <v>28.7</v>
      </c>
      <c r="G368" s="154">
        <v>152</v>
      </c>
      <c r="H368" s="172"/>
      <c r="I368" s="7"/>
    </row>
    <row r="369" spans="1:9" ht="14.25" customHeight="1">
      <c r="A369" s="44"/>
      <c r="B369" s="104"/>
      <c r="C369" s="105"/>
      <c r="D369" s="79"/>
      <c r="E369" s="79"/>
      <c r="F369" s="79"/>
      <c r="G369" s="80"/>
      <c r="H369" s="172"/>
      <c r="I369" s="7"/>
    </row>
    <row r="370" spans="1:9" ht="25.5" customHeight="1">
      <c r="A370" s="41"/>
      <c r="B370" s="162" t="s">
        <v>17</v>
      </c>
      <c r="C370" s="89" t="s">
        <v>91</v>
      </c>
      <c r="D370" s="237">
        <f>SUM(D365:D369)</f>
        <v>17</v>
      </c>
      <c r="E370" s="237">
        <f>SUM(E365:E369)</f>
        <v>21.35</v>
      </c>
      <c r="F370" s="237">
        <f>SUM(F365:F369)</f>
        <v>101</v>
      </c>
      <c r="G370" s="91">
        <f>G365+G366+G367+G368+G369</f>
        <v>624.4</v>
      </c>
      <c r="H370" s="172"/>
      <c r="I370" s="7"/>
    </row>
    <row r="371" spans="1:9" ht="18.75" customHeight="1">
      <c r="A371" s="47"/>
      <c r="B371" s="190" t="s">
        <v>186</v>
      </c>
      <c r="C371" s="191">
        <v>500</v>
      </c>
      <c r="D371" s="192" t="s">
        <v>68</v>
      </c>
      <c r="E371" s="192" t="s">
        <v>69</v>
      </c>
      <c r="F371" s="192" t="s">
        <v>70</v>
      </c>
      <c r="G371" s="193" t="s">
        <v>71</v>
      </c>
      <c r="H371" s="172"/>
      <c r="I371" s="7"/>
    </row>
    <row r="372" spans="1:9" ht="15.75" customHeight="1">
      <c r="A372" s="200"/>
      <c r="B372" s="194"/>
      <c r="C372" s="199"/>
      <c r="D372" s="188"/>
      <c r="E372" s="188"/>
      <c r="F372" s="188"/>
      <c r="G372" s="187"/>
      <c r="H372" s="172"/>
      <c r="I372" s="7"/>
    </row>
    <row r="373" spans="1:9" ht="18" customHeight="1">
      <c r="A373" s="42"/>
      <c r="B373" s="92"/>
      <c r="C373" s="93"/>
      <c r="D373" s="368" t="s">
        <v>13</v>
      </c>
      <c r="E373" s="369"/>
      <c r="F373" s="94"/>
      <c r="G373" s="93"/>
      <c r="H373" s="172"/>
      <c r="I373" s="7"/>
    </row>
    <row r="374" spans="1:8" ht="38.25" customHeight="1">
      <c r="A374" s="37" t="s">
        <v>121</v>
      </c>
      <c r="B374" s="86" t="s">
        <v>99</v>
      </c>
      <c r="C374" s="95">
        <v>60</v>
      </c>
      <c r="D374" s="126">
        <v>0.36</v>
      </c>
      <c r="E374" s="126">
        <v>0</v>
      </c>
      <c r="F374" s="126">
        <v>2.28</v>
      </c>
      <c r="G374" s="98">
        <v>8.4</v>
      </c>
      <c r="H374" s="172"/>
    </row>
    <row r="375" spans="1:8" ht="21" customHeight="1">
      <c r="A375" s="37" t="s">
        <v>122</v>
      </c>
      <c r="B375" s="99" t="s">
        <v>109</v>
      </c>
      <c r="C375" s="80" t="s">
        <v>16</v>
      </c>
      <c r="D375" s="79">
        <v>2.7</v>
      </c>
      <c r="E375" s="79">
        <v>8.6</v>
      </c>
      <c r="F375" s="79">
        <v>16.38</v>
      </c>
      <c r="G375" s="80">
        <v>129</v>
      </c>
      <c r="H375" s="172"/>
    </row>
    <row r="376" spans="1:8" ht="15.75">
      <c r="A376" s="55" t="s">
        <v>123</v>
      </c>
      <c r="B376" s="116" t="s">
        <v>113</v>
      </c>
      <c r="C376" s="85">
        <v>200</v>
      </c>
      <c r="D376" s="115">
        <v>16.2</v>
      </c>
      <c r="E376" s="115">
        <v>15.8</v>
      </c>
      <c r="F376" s="115">
        <v>36.2</v>
      </c>
      <c r="G376" s="87">
        <v>358</v>
      </c>
      <c r="H376" s="172"/>
    </row>
    <row r="377" spans="1:8" ht="15.75">
      <c r="A377" s="37" t="s">
        <v>163</v>
      </c>
      <c r="B377" s="60" t="s">
        <v>117</v>
      </c>
      <c r="C377" s="80">
        <v>200</v>
      </c>
      <c r="D377" s="79">
        <v>0.5</v>
      </c>
      <c r="E377" s="79">
        <v>0.1</v>
      </c>
      <c r="F377" s="79">
        <v>27.4</v>
      </c>
      <c r="G377" s="80">
        <v>121.6</v>
      </c>
      <c r="H377" s="172"/>
    </row>
    <row r="378" spans="1:8" ht="40.5" customHeight="1">
      <c r="A378" s="239" t="s">
        <v>101</v>
      </c>
      <c r="B378" s="104" t="s">
        <v>11</v>
      </c>
      <c r="C378" s="105" t="s">
        <v>12</v>
      </c>
      <c r="D378" s="104">
        <v>3.68</v>
      </c>
      <c r="E378" s="104">
        <v>0.63</v>
      </c>
      <c r="F378" s="104">
        <v>14.6</v>
      </c>
      <c r="G378" s="80">
        <v>87.75</v>
      </c>
      <c r="H378" s="172"/>
    </row>
    <row r="379" spans="1:8" ht="41.25" customHeight="1">
      <c r="A379" s="239" t="s">
        <v>100</v>
      </c>
      <c r="B379" s="104" t="s">
        <v>50</v>
      </c>
      <c r="C379" s="105" t="s">
        <v>12</v>
      </c>
      <c r="D379" s="104">
        <v>1.9</v>
      </c>
      <c r="E379" s="104">
        <v>0.3</v>
      </c>
      <c r="F379" s="104">
        <v>12.3</v>
      </c>
      <c r="G379" s="80">
        <v>59.4</v>
      </c>
      <c r="H379" s="172"/>
    </row>
    <row r="380" spans="1:8" ht="15.75">
      <c r="A380" s="143"/>
      <c r="B380" s="131" t="s">
        <v>17</v>
      </c>
      <c r="C380" s="110">
        <v>730</v>
      </c>
      <c r="D380" s="214">
        <f>SUM(D374:D379)</f>
        <v>25.339999999999996</v>
      </c>
      <c r="E380" s="214">
        <f>SUM(E374:E379)</f>
        <v>25.43</v>
      </c>
      <c r="F380" s="214">
        <f>SUM(F374:F379)</f>
        <v>109.15999999999998</v>
      </c>
      <c r="G380" s="110">
        <f>SUM(G374:G379)</f>
        <v>764.15</v>
      </c>
      <c r="H380" s="172"/>
    </row>
    <row r="381" spans="1:8" ht="15.75">
      <c r="A381" s="189"/>
      <c r="B381" s="190" t="s">
        <v>187</v>
      </c>
      <c r="C381" s="191">
        <v>700</v>
      </c>
      <c r="D381" s="192" t="s">
        <v>72</v>
      </c>
      <c r="E381" s="192" t="s">
        <v>73</v>
      </c>
      <c r="F381" s="192" t="s">
        <v>74</v>
      </c>
      <c r="G381" s="193" t="s">
        <v>75</v>
      </c>
      <c r="H381" s="172"/>
    </row>
    <row r="382" spans="1:8" ht="24.75" customHeight="1">
      <c r="A382" s="173"/>
      <c r="B382" s="108" t="s">
        <v>18</v>
      </c>
      <c r="C382" s="176"/>
      <c r="D382" s="110">
        <f>D370+D380</f>
        <v>42.339999999999996</v>
      </c>
      <c r="E382" s="110">
        <f>E370+E380</f>
        <v>46.78</v>
      </c>
      <c r="F382" s="110">
        <f>F370+F380</f>
        <v>210.15999999999997</v>
      </c>
      <c r="G382" s="110">
        <f>G370+G380</f>
        <v>1388.55</v>
      </c>
      <c r="H382" s="172"/>
    </row>
    <row r="383" spans="1:8" ht="15.75">
      <c r="A383" s="42"/>
      <c r="B383" s="113" t="s">
        <v>185</v>
      </c>
      <c r="C383" s="93"/>
      <c r="D383" s="112" t="s">
        <v>44</v>
      </c>
      <c r="E383" s="112" t="s">
        <v>45</v>
      </c>
      <c r="F383" s="112" t="s">
        <v>46</v>
      </c>
      <c r="G383" s="112" t="s">
        <v>42</v>
      </c>
      <c r="H383" s="174"/>
    </row>
    <row r="384" spans="1:8" ht="15.75">
      <c r="A384" s="42"/>
      <c r="B384" s="113"/>
      <c r="C384" s="93"/>
      <c r="D384" s="112"/>
      <c r="E384" s="112"/>
      <c r="F384" s="112"/>
      <c r="G384" s="112"/>
      <c r="H384" s="174"/>
    </row>
    <row r="385" spans="1:8" ht="15.75">
      <c r="A385" s="42"/>
      <c r="B385" s="113"/>
      <c r="C385" s="93"/>
      <c r="D385" s="112"/>
      <c r="E385" s="112"/>
      <c r="F385" s="112"/>
      <c r="G385" s="112"/>
      <c r="H385" s="174"/>
    </row>
    <row r="386" spans="1:8" ht="15.75">
      <c r="A386" s="42"/>
      <c r="B386" s="113"/>
      <c r="C386" s="93"/>
      <c r="D386" s="112"/>
      <c r="E386" s="112"/>
      <c r="F386" s="112"/>
      <c r="G386" s="112"/>
      <c r="H386" s="174"/>
    </row>
    <row r="387" spans="1:8" ht="15.75">
      <c r="A387" s="42"/>
      <c r="B387" s="113"/>
      <c r="C387" s="93"/>
      <c r="D387" s="112"/>
      <c r="E387" s="112"/>
      <c r="F387" s="112"/>
      <c r="G387" s="112"/>
      <c r="H387" s="174"/>
    </row>
    <row r="388" spans="1:8" ht="15.75">
      <c r="A388" s="42"/>
      <c r="B388" s="113"/>
      <c r="C388" s="93"/>
      <c r="D388" s="112"/>
      <c r="E388" s="112"/>
      <c r="F388" s="112"/>
      <c r="G388" s="112"/>
      <c r="H388" s="174"/>
    </row>
    <row r="389" spans="1:8" ht="15.75">
      <c r="A389" s="42"/>
      <c r="B389" s="113"/>
      <c r="C389" s="93"/>
      <c r="D389" s="112"/>
      <c r="E389" s="112"/>
      <c r="F389" s="112"/>
      <c r="G389" s="112"/>
      <c r="H389" s="174"/>
    </row>
    <row r="390" spans="1:8" ht="15.75">
      <c r="A390" s="42"/>
      <c r="B390" s="113"/>
      <c r="C390" s="93"/>
      <c r="D390" s="112"/>
      <c r="E390" s="112"/>
      <c r="F390" s="112"/>
      <c r="G390" s="112"/>
      <c r="H390" s="174"/>
    </row>
    <row r="391" spans="1:8" ht="15.75">
      <c r="A391" s="42"/>
      <c r="B391" s="113"/>
      <c r="C391" s="93"/>
      <c r="D391" s="112"/>
      <c r="E391" s="112"/>
      <c r="F391" s="112"/>
      <c r="G391" s="112"/>
      <c r="H391" s="174"/>
    </row>
    <row r="392" spans="1:8" ht="15.75">
      <c r="A392" s="42"/>
      <c r="B392" s="113"/>
      <c r="C392" s="93"/>
      <c r="D392" s="112"/>
      <c r="E392" s="112"/>
      <c r="F392" s="112"/>
      <c r="G392" s="112"/>
      <c r="H392" s="174"/>
    </row>
    <row r="393" spans="1:8" ht="15.75">
      <c r="A393" s="42"/>
      <c r="B393" s="113"/>
      <c r="C393" s="93"/>
      <c r="D393" s="112"/>
      <c r="E393" s="112"/>
      <c r="F393" s="112"/>
      <c r="G393" s="112"/>
      <c r="H393" s="174"/>
    </row>
    <row r="394" spans="1:8" ht="15.75">
      <c r="A394" s="42"/>
      <c r="B394" s="113"/>
      <c r="C394" s="93"/>
      <c r="D394" s="112"/>
      <c r="E394" s="112"/>
      <c r="F394" s="112"/>
      <c r="G394" s="112"/>
      <c r="H394" s="174"/>
    </row>
    <row r="395" spans="1:8" ht="15.75">
      <c r="A395" s="42"/>
      <c r="B395" s="113"/>
      <c r="C395" s="93"/>
      <c r="D395" s="112"/>
      <c r="E395" s="112"/>
      <c r="F395" s="112"/>
      <c r="G395" s="112"/>
      <c r="H395" s="174"/>
    </row>
    <row r="396" spans="1:8" ht="15.75">
      <c r="A396" s="42"/>
      <c r="B396" s="113"/>
      <c r="C396" s="93"/>
      <c r="D396" s="112"/>
      <c r="E396" s="112"/>
      <c r="F396" s="112"/>
      <c r="G396" s="112"/>
      <c r="H396" s="174"/>
    </row>
    <row r="397" spans="1:8" ht="15.75">
      <c r="A397" s="42"/>
      <c r="B397" s="113"/>
      <c r="C397" s="93"/>
      <c r="D397" s="112"/>
      <c r="E397" s="112"/>
      <c r="F397" s="112"/>
      <c r="G397" s="112"/>
      <c r="H397" s="174"/>
    </row>
    <row r="398" spans="1:8" ht="15.75">
      <c r="A398" s="42"/>
      <c r="B398" s="113"/>
      <c r="C398" s="93"/>
      <c r="D398" s="112"/>
      <c r="E398" s="112"/>
      <c r="F398" s="112"/>
      <c r="G398" s="112"/>
      <c r="H398" s="174"/>
    </row>
    <row r="399" spans="1:8" ht="15.75">
      <c r="A399" s="42"/>
      <c r="B399" s="78"/>
      <c r="C399" s="62"/>
      <c r="D399" s="65"/>
      <c r="E399" s="65"/>
      <c r="F399" s="65"/>
      <c r="G399" s="65"/>
      <c r="H399" s="174"/>
    </row>
    <row r="400" spans="1:8" ht="15.75">
      <c r="A400" s="9"/>
      <c r="B400" s="202" t="s">
        <v>76</v>
      </c>
      <c r="C400" s="29"/>
      <c r="D400" s="28"/>
      <c r="E400" s="28"/>
      <c r="F400" s="28"/>
      <c r="G400" s="28"/>
      <c r="H400" s="14"/>
    </row>
    <row r="401" spans="1:7" ht="15">
      <c r="A401" s="27"/>
      <c r="B401" s="31" t="s">
        <v>77</v>
      </c>
      <c r="C401" s="220" t="s">
        <v>93</v>
      </c>
      <c r="D401" s="372" t="s">
        <v>3</v>
      </c>
      <c r="E401" s="373"/>
      <c r="F401" s="374"/>
      <c r="G401" s="17" t="s">
        <v>4</v>
      </c>
    </row>
    <row r="402" spans="1:7" ht="15">
      <c r="A402" s="76"/>
      <c r="B402" s="76"/>
      <c r="C402" s="205"/>
      <c r="D402" s="69" t="s">
        <v>6</v>
      </c>
      <c r="E402" s="69" t="s">
        <v>7</v>
      </c>
      <c r="F402" s="69" t="s">
        <v>8</v>
      </c>
      <c r="G402" s="69" t="s">
        <v>9</v>
      </c>
    </row>
    <row r="403" spans="1:7" ht="15">
      <c r="A403" s="76">
        <v>1</v>
      </c>
      <c r="B403" s="76">
        <v>2</v>
      </c>
      <c r="C403" s="204">
        <v>3</v>
      </c>
      <c r="D403" s="203">
        <v>4</v>
      </c>
      <c r="E403" s="203">
        <v>5</v>
      </c>
      <c r="F403" s="203">
        <v>6</v>
      </c>
      <c r="G403" s="203">
        <v>7</v>
      </c>
    </row>
    <row r="404" spans="1:7" ht="15">
      <c r="A404" s="375" t="s">
        <v>78</v>
      </c>
      <c r="B404" s="226" t="s">
        <v>81</v>
      </c>
      <c r="C404" s="216">
        <f>C370+C335+C296+C259+C226+C189+C155+C122+C88+C54</f>
        <v>5625</v>
      </c>
      <c r="D404" s="31">
        <f>D370+D335+D296+D259+D226+D189+D155+D122+D88+D54</f>
        <v>177.935</v>
      </c>
      <c r="E404" s="31">
        <f>E370+E335+E296+E259+E226+E189+E155+E122+E88+E54</f>
        <v>197.8</v>
      </c>
      <c r="F404" s="31">
        <f>F370+F335+F296+F259+F226+F189+F155+F122+F88+F54</f>
        <v>812.958</v>
      </c>
      <c r="G404" s="31">
        <f>G370+G335+G296+G259+G226+G189+G155+G122+G88+G54</f>
        <v>5546.31</v>
      </c>
    </row>
    <row r="405" spans="1:7" ht="15">
      <c r="A405" s="376"/>
      <c r="B405" s="227" t="s">
        <v>79</v>
      </c>
      <c r="C405" s="216">
        <f>C404/10</f>
        <v>562.5</v>
      </c>
      <c r="D405" s="31">
        <f>D404/10</f>
        <v>17.7935</v>
      </c>
      <c r="E405" s="31">
        <f>E404/10</f>
        <v>19.78</v>
      </c>
      <c r="F405" s="31">
        <f>F404/10</f>
        <v>81.2958</v>
      </c>
      <c r="G405" s="31">
        <f>G404/10</f>
        <v>554.6310000000001</v>
      </c>
    </row>
    <row r="406" spans="1:9" ht="15">
      <c r="A406" s="209"/>
      <c r="B406" s="228"/>
      <c r="C406" s="210"/>
      <c r="D406" s="217" t="s">
        <v>68</v>
      </c>
      <c r="E406" s="217" t="s">
        <v>69</v>
      </c>
      <c r="F406" s="217" t="s">
        <v>70</v>
      </c>
      <c r="G406" s="218" t="s">
        <v>71</v>
      </c>
      <c r="H406" s="7"/>
      <c r="I406" s="7"/>
    </row>
    <row r="407" spans="1:7" ht="15">
      <c r="A407" s="361" t="s">
        <v>80</v>
      </c>
      <c r="B407" s="226" t="s">
        <v>81</v>
      </c>
      <c r="C407" s="221">
        <f>C380+C346+C307+C269+C259+C237+C200+C167+C132+C99+C65</f>
        <v>8210</v>
      </c>
      <c r="D407" s="222">
        <f>D380+D346+D307+D269+D237+D200+D167+D132+D99+D65</f>
        <v>255.81000000000003</v>
      </c>
      <c r="E407" s="222">
        <f>E380+E346+E307+E269+E237+E200+E167+E132+E99+E65</f>
        <v>241.20999999999998</v>
      </c>
      <c r="F407" s="222">
        <f>F380+F346+F307+F269+F237+F200+F167+F132+F99+F65</f>
        <v>1065.6299999999999</v>
      </c>
      <c r="G407" s="223">
        <f>G380+G346+G307+G269+G237+G200+G167+G132+G99+G65</f>
        <v>7628.2699999999995</v>
      </c>
    </row>
    <row r="408" spans="1:8" ht="15">
      <c r="A408" s="362"/>
      <c r="B408" s="227" t="s">
        <v>79</v>
      </c>
      <c r="C408" s="221">
        <f>C407/10</f>
        <v>821</v>
      </c>
      <c r="D408" s="32">
        <f>D407/10</f>
        <v>25.581000000000003</v>
      </c>
      <c r="E408" s="32">
        <f>E407/10</f>
        <v>24.121</v>
      </c>
      <c r="F408" s="32">
        <f>F407/10</f>
        <v>106.56299999999999</v>
      </c>
      <c r="G408" s="32">
        <f>G407/10</f>
        <v>762.827</v>
      </c>
      <c r="H408" s="7"/>
    </row>
    <row r="409" spans="1:8" ht="15">
      <c r="A409" s="213" t="s">
        <v>82</v>
      </c>
      <c r="B409" s="229"/>
      <c r="C409" s="219"/>
      <c r="D409" s="219" t="s">
        <v>72</v>
      </c>
      <c r="E409" s="219" t="s">
        <v>92</v>
      </c>
      <c r="F409" s="219" t="s">
        <v>74</v>
      </c>
      <c r="G409" s="219" t="s">
        <v>75</v>
      </c>
      <c r="H409" s="7"/>
    </row>
    <row r="410" spans="1:8" ht="15">
      <c r="A410" s="347" t="s">
        <v>102</v>
      </c>
      <c r="B410" s="230" t="s">
        <v>81</v>
      </c>
      <c r="C410" s="207"/>
      <c r="D410" s="224">
        <f>D404+D407</f>
        <v>433.745</v>
      </c>
      <c r="E410" s="224">
        <f>E404+E407</f>
        <v>439.01</v>
      </c>
      <c r="F410" s="224">
        <f>F404+F407</f>
        <v>1878.5879999999997</v>
      </c>
      <c r="G410" s="224">
        <f>G404+G407</f>
        <v>13174.58</v>
      </c>
      <c r="H410" s="7"/>
    </row>
    <row r="411" spans="1:8" ht="21.75" customHeight="1">
      <c r="A411" s="348"/>
      <c r="B411" s="227" t="s">
        <v>79</v>
      </c>
      <c r="C411" s="206"/>
      <c r="D411" s="225">
        <f>D410/10</f>
        <v>43.3745</v>
      </c>
      <c r="E411" s="225">
        <f>E410/10</f>
        <v>43.900999999999996</v>
      </c>
      <c r="F411" s="225">
        <f>F410/10</f>
        <v>187.85879999999997</v>
      </c>
      <c r="G411" s="225">
        <f>G410/10</f>
        <v>1317.458</v>
      </c>
      <c r="H411" s="7"/>
    </row>
    <row r="412" spans="1:7" ht="15.75">
      <c r="A412" s="42"/>
      <c r="B412" s="113" t="s">
        <v>185</v>
      </c>
      <c r="C412" s="93"/>
      <c r="D412" s="112" t="s">
        <v>44</v>
      </c>
      <c r="E412" s="112" t="s">
        <v>45</v>
      </c>
      <c r="F412" s="112" t="s">
        <v>46</v>
      </c>
      <c r="G412" s="112" t="s">
        <v>42</v>
      </c>
    </row>
    <row r="413" spans="1:7" ht="15.75">
      <c r="A413" s="1"/>
      <c r="B413" s="1"/>
      <c r="C413" s="8"/>
      <c r="D413" s="4"/>
      <c r="E413" s="4"/>
      <c r="F413" s="4"/>
      <c r="G413" s="4"/>
    </row>
    <row r="414" spans="1:8" ht="15">
      <c r="A414" s="350" t="s">
        <v>59</v>
      </c>
      <c r="B414" s="351"/>
      <c r="C414" s="351"/>
      <c r="D414" s="351"/>
      <c r="E414" s="351"/>
      <c r="F414" s="351"/>
      <c r="G414" s="351"/>
      <c r="H414" s="181"/>
    </row>
    <row r="415" spans="1:8" ht="28.5" customHeight="1">
      <c r="A415" s="350" t="s">
        <v>60</v>
      </c>
      <c r="B415" s="351"/>
      <c r="C415" s="351"/>
      <c r="D415" s="351"/>
      <c r="E415" s="351"/>
      <c r="F415" s="351"/>
      <c r="G415" s="351"/>
      <c r="H415" s="181"/>
    </row>
    <row r="416" spans="1:8" ht="15">
      <c r="A416" s="370" t="s">
        <v>61</v>
      </c>
      <c r="B416" s="371"/>
      <c r="C416" s="371"/>
      <c r="D416" s="371"/>
      <c r="E416" s="371"/>
      <c r="F416" s="371"/>
      <c r="G416" s="371"/>
      <c r="H416" s="181"/>
    </row>
    <row r="417" spans="1:8" ht="15">
      <c r="A417" s="350" t="s">
        <v>62</v>
      </c>
      <c r="B417" s="371"/>
      <c r="C417" s="371"/>
      <c r="D417" s="371"/>
      <c r="E417" s="371"/>
      <c r="F417" s="371"/>
      <c r="G417" s="371"/>
      <c r="H417" s="371"/>
    </row>
    <row r="418" spans="1:7" ht="15.75">
      <c r="A418" s="5"/>
      <c r="B418" s="6"/>
      <c r="C418" s="5"/>
      <c r="D418" s="5"/>
      <c r="E418" s="5"/>
      <c r="F418" s="5"/>
      <c r="G418" s="5"/>
    </row>
    <row r="419" spans="1:7" ht="15.75">
      <c r="A419" s="5"/>
      <c r="B419" s="6"/>
      <c r="C419" s="5"/>
      <c r="D419" s="5"/>
      <c r="E419" s="5"/>
      <c r="F419" s="5"/>
      <c r="G419" s="5"/>
    </row>
    <row r="420" spans="1:7" ht="15.75">
      <c r="A420" s="5"/>
      <c r="B420" s="6"/>
      <c r="C420" s="10"/>
      <c r="D420" s="12"/>
      <c r="E420" s="12"/>
      <c r="F420" s="12"/>
      <c r="G420" s="12"/>
    </row>
    <row r="421" spans="1:7" ht="15.75">
      <c r="A421" s="11"/>
      <c r="B421" s="6"/>
      <c r="C421" s="10"/>
      <c r="D421" s="12"/>
      <c r="E421" s="12"/>
      <c r="F421" s="12"/>
      <c r="G421" s="12"/>
    </row>
    <row r="422" spans="1:7" ht="15.75">
      <c r="A422" s="11"/>
      <c r="B422" s="6"/>
      <c r="C422" s="10"/>
      <c r="D422" s="12"/>
      <c r="E422" s="12"/>
      <c r="F422" s="12"/>
      <c r="G422" s="12"/>
    </row>
    <row r="423" spans="1:7" ht="15.75">
      <c r="A423" s="2"/>
      <c r="B423" s="1"/>
      <c r="C423" s="8"/>
      <c r="D423" s="8"/>
      <c r="E423" s="8"/>
      <c r="F423" s="8"/>
      <c r="G423" s="8"/>
    </row>
    <row r="424" spans="1:7" ht="15.75">
      <c r="A424" s="5"/>
      <c r="B424" s="6"/>
      <c r="C424" s="5"/>
      <c r="D424" s="5"/>
      <c r="E424" s="5"/>
      <c r="F424" s="5"/>
      <c r="G424" s="5"/>
    </row>
    <row r="425" spans="1:7" ht="15.75">
      <c r="A425" s="5"/>
      <c r="B425" s="6"/>
      <c r="C425" s="5"/>
      <c r="D425" s="5"/>
      <c r="E425" s="5"/>
      <c r="F425" s="5"/>
      <c r="G425" s="5"/>
    </row>
    <row r="426" spans="1:7" ht="15.75">
      <c r="A426" s="5"/>
      <c r="B426" s="6"/>
      <c r="C426" s="5"/>
      <c r="D426" s="5"/>
      <c r="E426" s="5"/>
      <c r="F426" s="5"/>
      <c r="G426" s="5"/>
    </row>
    <row r="427" spans="1:7" ht="15.75">
      <c r="A427" s="5"/>
      <c r="B427" s="6"/>
      <c r="C427" s="5"/>
      <c r="D427" s="5"/>
      <c r="E427" s="5"/>
      <c r="F427" s="5"/>
      <c r="G427" s="5"/>
    </row>
    <row r="428" spans="1:7" ht="15.75">
      <c r="A428" s="5"/>
      <c r="B428" s="6"/>
      <c r="C428" s="5"/>
      <c r="D428" s="5"/>
      <c r="E428" s="5"/>
      <c r="F428" s="5"/>
      <c r="G428" s="5"/>
    </row>
    <row r="429" spans="1:7" ht="15.75">
      <c r="A429" s="5"/>
      <c r="B429" s="6"/>
      <c r="C429" s="5"/>
      <c r="D429" s="5"/>
      <c r="E429" s="5"/>
      <c r="F429" s="5"/>
      <c r="G429" s="5"/>
    </row>
    <row r="430" spans="1:7" ht="15.75">
      <c r="A430" s="6"/>
      <c r="B430" s="6"/>
      <c r="C430" s="10"/>
      <c r="D430" s="5"/>
      <c r="E430" s="5"/>
      <c r="F430" s="5"/>
      <c r="G430" s="5"/>
    </row>
    <row r="431" spans="1:7" ht="15.75">
      <c r="A431" s="8"/>
      <c r="B431" s="1"/>
      <c r="C431" s="3"/>
      <c r="D431" s="4"/>
      <c r="E431" s="4"/>
      <c r="F431" s="4"/>
      <c r="G431" s="4"/>
    </row>
    <row r="432" spans="1:7" ht="15.75">
      <c r="A432" s="1"/>
      <c r="B432" s="1"/>
      <c r="C432" s="3"/>
      <c r="D432" s="4"/>
      <c r="E432" s="4"/>
      <c r="F432" s="4"/>
      <c r="G432" s="4"/>
    </row>
    <row r="433" spans="1:7" ht="15.75">
      <c r="A433" s="1"/>
      <c r="B433" s="1"/>
      <c r="C433" s="3"/>
      <c r="D433" s="4"/>
      <c r="E433" s="4"/>
      <c r="F433" s="4"/>
      <c r="G433" s="4"/>
    </row>
    <row r="434" spans="1:7" ht="15.75">
      <c r="A434" s="1"/>
      <c r="B434" s="1"/>
      <c r="C434" s="3"/>
      <c r="D434" s="4"/>
      <c r="E434" s="4"/>
      <c r="F434" s="4"/>
      <c r="G434" s="4"/>
    </row>
  </sheetData>
  <sheetProtection/>
  <mergeCells count="59">
    <mergeCell ref="D299:E299"/>
    <mergeCell ref="D338:E338"/>
    <mergeCell ref="D373:E373"/>
    <mergeCell ref="D91:E91"/>
    <mergeCell ref="D125:E125"/>
    <mergeCell ref="D158:E158"/>
    <mergeCell ref="D192:E192"/>
    <mergeCell ref="D229:E229"/>
    <mergeCell ref="D262:E262"/>
    <mergeCell ref="D286:F286"/>
    <mergeCell ref="A404:A405"/>
    <mergeCell ref="A143:G143"/>
    <mergeCell ref="D145:F145"/>
    <mergeCell ref="A74:G74"/>
    <mergeCell ref="A15:G15"/>
    <mergeCell ref="A16:H16"/>
    <mergeCell ref="A21:G21"/>
    <mergeCell ref="D43:F43"/>
    <mergeCell ref="B110:H110"/>
    <mergeCell ref="D112:F112"/>
    <mergeCell ref="A416:G416"/>
    <mergeCell ref="A417:H417"/>
    <mergeCell ref="D401:F401"/>
    <mergeCell ref="A414:G414"/>
    <mergeCell ref="D290:E290"/>
    <mergeCell ref="A76:G76"/>
    <mergeCell ref="D78:F78"/>
    <mergeCell ref="A177:G177"/>
    <mergeCell ref="D179:F179"/>
    <mergeCell ref="D183:E183"/>
    <mergeCell ref="A247:G247"/>
    <mergeCell ref="D249:F249"/>
    <mergeCell ref="A13:H13"/>
    <mergeCell ref="A14:H14"/>
    <mergeCell ref="A41:G41"/>
    <mergeCell ref="A20:F20"/>
    <mergeCell ref="D47:E47"/>
    <mergeCell ref="D82:E82"/>
    <mergeCell ref="D57:E57"/>
    <mergeCell ref="C9:G9"/>
    <mergeCell ref="A407:A408"/>
    <mergeCell ref="D329:E329"/>
    <mergeCell ref="A358:G358"/>
    <mergeCell ref="D360:F360"/>
    <mergeCell ref="D364:E364"/>
    <mergeCell ref="A214:G214"/>
    <mergeCell ref="D116:E116"/>
    <mergeCell ref="D253:E253"/>
    <mergeCell ref="D149:E149"/>
    <mergeCell ref="A410:A411"/>
    <mergeCell ref="B10:H10"/>
    <mergeCell ref="A415:G415"/>
    <mergeCell ref="A322:G322"/>
    <mergeCell ref="D324:F324"/>
    <mergeCell ref="B11:G11"/>
    <mergeCell ref="B12:G12"/>
    <mergeCell ref="D216:F216"/>
    <mergeCell ref="D220:E220"/>
    <mergeCell ref="A284:G284"/>
  </mergeCells>
  <printOptions/>
  <pageMargins left="0.25" right="0.25" top="0.75" bottom="0.75" header="0.3" footer="0.3"/>
  <pageSetup horizontalDpi="600" verticalDpi="600" orientation="landscape" paperSize="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25">
      <selection activeCell="A31" sqref="A31"/>
    </sheetView>
  </sheetViews>
  <sheetFormatPr defaultColWidth="9.140625" defaultRowHeight="15"/>
  <cols>
    <col min="1" max="1" width="27.57421875" style="0" customWidth="1"/>
    <col min="2" max="2" width="8.140625" style="0" customWidth="1"/>
    <col min="3" max="3" width="8.00390625" style="0" customWidth="1"/>
    <col min="4" max="4" width="7.28125" style="0" customWidth="1"/>
    <col min="5" max="5" width="8.57421875" style="0" customWidth="1"/>
    <col min="6" max="7" width="7.421875" style="0" customWidth="1"/>
    <col min="8" max="8" width="7.57421875" style="0" customWidth="1"/>
    <col min="9" max="9" width="7.140625" style="0" customWidth="1"/>
    <col min="11" max="11" width="8.8515625" style="0" customWidth="1"/>
    <col min="12" max="12" width="11.7109375" style="0" customWidth="1"/>
    <col min="13" max="13" width="12.421875" style="0" customWidth="1"/>
    <col min="14" max="14" width="11.28125" style="0" customWidth="1"/>
  </cols>
  <sheetData>
    <row r="1" spans="1:19" ht="15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</row>
    <row r="2" spans="1:19" ht="44.25" customHeight="1">
      <c r="A2" s="382" t="s">
        <v>231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03"/>
      <c r="P2" s="303"/>
      <c r="Q2" s="303"/>
      <c r="R2" s="303"/>
      <c r="S2" s="303"/>
    </row>
    <row r="3" spans="1:19" ht="15.75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3"/>
      <c r="P3" s="303"/>
      <c r="Q3" s="303"/>
      <c r="R3" s="303"/>
      <c r="S3" s="303"/>
    </row>
    <row r="4" spans="1:19" ht="93" customHeight="1" thickBot="1">
      <c r="A4" s="306" t="s">
        <v>202</v>
      </c>
      <c r="B4" s="307" t="s">
        <v>203</v>
      </c>
      <c r="C4" s="307" t="s">
        <v>204</v>
      </c>
      <c r="D4" s="307" t="s">
        <v>205</v>
      </c>
      <c r="E4" s="307" t="s">
        <v>206</v>
      </c>
      <c r="F4" s="308" t="s">
        <v>207</v>
      </c>
      <c r="G4" s="307" t="s">
        <v>208</v>
      </c>
      <c r="H4" s="309" t="s">
        <v>209</v>
      </c>
      <c r="I4" s="307" t="s">
        <v>210</v>
      </c>
      <c r="J4" s="307" t="s">
        <v>211</v>
      </c>
      <c r="K4" s="307" t="s">
        <v>212</v>
      </c>
      <c r="L4" s="307" t="s">
        <v>213</v>
      </c>
      <c r="M4" s="307" t="s">
        <v>214</v>
      </c>
      <c r="N4" s="310" t="s">
        <v>215</v>
      </c>
      <c r="O4" s="303"/>
      <c r="P4" s="303"/>
      <c r="Q4" s="303"/>
      <c r="R4" s="303"/>
      <c r="S4" s="303"/>
    </row>
    <row r="5" spans="1:19" ht="26.25" customHeight="1">
      <c r="A5" s="317" t="s">
        <v>220</v>
      </c>
      <c r="B5" s="318">
        <v>258</v>
      </c>
      <c r="C5" s="318">
        <v>460.2</v>
      </c>
      <c r="D5" s="318">
        <v>275</v>
      </c>
      <c r="E5" s="318">
        <v>295</v>
      </c>
      <c r="F5" s="318">
        <v>472.7</v>
      </c>
      <c r="G5" s="318">
        <v>242.4</v>
      </c>
      <c r="H5" s="318">
        <v>445</v>
      </c>
      <c r="I5" s="318">
        <v>309.2</v>
      </c>
      <c r="J5" s="318">
        <v>335</v>
      </c>
      <c r="K5" s="318">
        <v>260</v>
      </c>
      <c r="L5" s="319">
        <v>80</v>
      </c>
      <c r="M5" s="320">
        <v>80</v>
      </c>
      <c r="N5" s="311">
        <v>0.745</v>
      </c>
      <c r="O5" s="303"/>
      <c r="P5" s="303"/>
      <c r="Q5" s="303"/>
      <c r="R5" s="303"/>
      <c r="S5" s="303"/>
    </row>
    <row r="6" spans="1:19" ht="15.75">
      <c r="A6" s="321" t="s">
        <v>11</v>
      </c>
      <c r="B6" s="322"/>
      <c r="C6" s="322">
        <v>37</v>
      </c>
      <c r="D6" s="322"/>
      <c r="E6" s="322">
        <v>90</v>
      </c>
      <c r="F6" s="322"/>
      <c r="G6" s="322"/>
      <c r="H6" s="322">
        <v>81</v>
      </c>
      <c r="I6" s="322"/>
      <c r="J6" s="322">
        <v>90</v>
      </c>
      <c r="K6" s="322"/>
      <c r="L6" s="323">
        <v>150</v>
      </c>
      <c r="M6" s="324">
        <v>150</v>
      </c>
      <c r="N6" s="312">
        <v>0.745</v>
      </c>
      <c r="O6" s="303"/>
      <c r="P6" s="303"/>
      <c r="Q6" s="303"/>
      <c r="R6" s="303"/>
      <c r="S6" s="303"/>
    </row>
    <row r="7" spans="1:19" ht="15.75">
      <c r="A7" s="321" t="s">
        <v>232</v>
      </c>
      <c r="B7" s="325"/>
      <c r="C7" s="325">
        <v>6</v>
      </c>
      <c r="D7" s="325"/>
      <c r="E7" s="325">
        <v>10.8</v>
      </c>
      <c r="F7" s="325"/>
      <c r="G7" s="325"/>
      <c r="H7" s="325">
        <v>38.5</v>
      </c>
      <c r="I7" s="325">
        <v>17.5</v>
      </c>
      <c r="J7" s="325">
        <v>10</v>
      </c>
      <c r="K7" s="325"/>
      <c r="L7" s="323">
        <v>8.28</v>
      </c>
      <c r="M7" s="324">
        <v>15</v>
      </c>
      <c r="N7" s="312">
        <v>0.7527272727272727</v>
      </c>
      <c r="O7" s="303"/>
      <c r="P7" s="303"/>
      <c r="Q7" s="303"/>
      <c r="R7" s="303"/>
      <c r="S7" s="303"/>
    </row>
    <row r="8" spans="1:19" ht="15.75">
      <c r="A8" s="321" t="s">
        <v>233</v>
      </c>
      <c r="B8" s="325"/>
      <c r="C8" s="325">
        <v>12</v>
      </c>
      <c r="D8" s="325"/>
      <c r="E8" s="325">
        <v>12</v>
      </c>
      <c r="F8" s="325"/>
      <c r="G8" s="325"/>
      <c r="H8" s="325">
        <v>12</v>
      </c>
      <c r="I8" s="325"/>
      <c r="J8" s="325">
        <v>12</v>
      </c>
      <c r="K8" s="325"/>
      <c r="L8" s="323">
        <v>4.8</v>
      </c>
      <c r="M8" s="324">
        <v>45</v>
      </c>
      <c r="N8" s="312">
        <v>0.7999999999999999</v>
      </c>
      <c r="O8" s="303"/>
      <c r="P8" s="303"/>
      <c r="Q8" s="303"/>
      <c r="R8" s="303"/>
      <c r="S8" s="303"/>
    </row>
    <row r="9" spans="1:19" ht="15.75">
      <c r="A9" s="321" t="s">
        <v>221</v>
      </c>
      <c r="B9" s="325"/>
      <c r="C9" s="325">
        <v>110</v>
      </c>
      <c r="D9" s="325">
        <v>49</v>
      </c>
      <c r="E9" s="325">
        <v>61.3</v>
      </c>
      <c r="F9" s="325">
        <v>43</v>
      </c>
      <c r="G9" s="325">
        <v>48</v>
      </c>
      <c r="H9" s="325"/>
      <c r="I9" s="325">
        <v>55</v>
      </c>
      <c r="J9" s="325"/>
      <c r="K9" s="325">
        <v>55</v>
      </c>
      <c r="L9" s="323">
        <v>42.13</v>
      </c>
      <c r="M9" s="324">
        <v>187</v>
      </c>
      <c r="N9" s="312">
        <v>0.766</v>
      </c>
      <c r="O9" s="303"/>
      <c r="P9" s="303"/>
      <c r="Q9" s="303"/>
      <c r="R9" s="303"/>
      <c r="S9" s="303"/>
    </row>
    <row r="10" spans="1:19" ht="15.75">
      <c r="A10" s="321" t="s">
        <v>219</v>
      </c>
      <c r="B10" s="325">
        <v>50</v>
      </c>
      <c r="C10" s="325">
        <v>11.5</v>
      </c>
      <c r="D10" s="325"/>
      <c r="E10" s="325"/>
      <c r="F10" s="325"/>
      <c r="G10" s="325">
        <v>11.5</v>
      </c>
      <c r="H10" s="325">
        <v>60</v>
      </c>
      <c r="I10" s="325"/>
      <c r="J10" s="325">
        <v>60</v>
      </c>
      <c r="K10" s="325"/>
      <c r="L10" s="323">
        <v>19.3</v>
      </c>
      <c r="M10" s="324">
        <v>24</v>
      </c>
      <c r="N10" s="312">
        <v>0.8041666666666667</v>
      </c>
      <c r="O10" s="303"/>
      <c r="P10" s="303"/>
      <c r="Q10" s="303"/>
      <c r="R10" s="303"/>
      <c r="S10" s="303"/>
    </row>
    <row r="11" spans="1:19" ht="90.75" customHeight="1">
      <c r="A11" s="321" t="s">
        <v>234</v>
      </c>
      <c r="B11" s="322">
        <v>66.5</v>
      </c>
      <c r="C11" s="322"/>
      <c r="D11" s="322"/>
      <c r="E11" s="322"/>
      <c r="F11" s="322">
        <v>30</v>
      </c>
      <c r="G11" s="322">
        <v>83</v>
      </c>
      <c r="H11" s="322"/>
      <c r="I11" s="322"/>
      <c r="J11" s="322"/>
      <c r="K11" s="322">
        <v>97</v>
      </c>
      <c r="L11" s="323">
        <v>27.65</v>
      </c>
      <c r="M11" s="324">
        <v>280</v>
      </c>
      <c r="N11" s="312">
        <v>0.7472972972972972</v>
      </c>
      <c r="O11" s="303"/>
      <c r="P11" s="303"/>
      <c r="Q11" s="303"/>
      <c r="R11" s="303"/>
      <c r="S11" s="303"/>
    </row>
    <row r="12" spans="1:19" ht="15.75">
      <c r="A12" s="321" t="s">
        <v>107</v>
      </c>
      <c r="B12" s="322">
        <v>4</v>
      </c>
      <c r="C12" s="322">
        <v>6</v>
      </c>
      <c r="D12" s="322">
        <v>90</v>
      </c>
      <c r="E12" s="322">
        <v>10</v>
      </c>
      <c r="F12" s="322">
        <v>4.5</v>
      </c>
      <c r="G12" s="322">
        <v>11</v>
      </c>
      <c r="H12" s="322">
        <v>8</v>
      </c>
      <c r="I12" s="322">
        <v>4</v>
      </c>
      <c r="J12" s="322">
        <v>8</v>
      </c>
      <c r="K12" s="322">
        <v>35</v>
      </c>
      <c r="L12" s="323">
        <v>18.05</v>
      </c>
      <c r="M12" s="324">
        <v>185</v>
      </c>
      <c r="N12" s="312">
        <v>0.7520833333333333</v>
      </c>
      <c r="O12" s="303"/>
      <c r="P12" s="303"/>
      <c r="Q12" s="303"/>
      <c r="R12" s="303"/>
      <c r="S12" s="303"/>
    </row>
    <row r="13" spans="1:19" ht="15.75">
      <c r="A13" s="321" t="s">
        <v>235</v>
      </c>
      <c r="B13" s="326">
        <v>71.8</v>
      </c>
      <c r="C13" s="326">
        <v>168.5</v>
      </c>
      <c r="D13" s="326">
        <v>62</v>
      </c>
      <c r="E13" s="326">
        <v>77</v>
      </c>
      <c r="F13" s="326">
        <v>180.5</v>
      </c>
      <c r="G13" s="326">
        <v>90</v>
      </c>
      <c r="H13" s="326">
        <v>60</v>
      </c>
      <c r="I13" s="326">
        <v>178.5</v>
      </c>
      <c r="J13" s="326">
        <v>56</v>
      </c>
      <c r="K13" s="326">
        <v>140</v>
      </c>
      <c r="L13" s="323">
        <v>108.42999999999999</v>
      </c>
      <c r="M13" s="324">
        <v>15</v>
      </c>
      <c r="N13" s="312">
        <v>0.7745</v>
      </c>
      <c r="O13" s="303"/>
      <c r="P13" s="303"/>
      <c r="Q13" s="303"/>
      <c r="R13" s="303"/>
      <c r="S13" s="303"/>
    </row>
    <row r="14" spans="1:19" ht="60">
      <c r="A14" s="321" t="s">
        <v>236</v>
      </c>
      <c r="B14" s="325">
        <v>213.7</v>
      </c>
      <c r="C14" s="325">
        <v>182.9</v>
      </c>
      <c r="D14" s="325">
        <v>314</v>
      </c>
      <c r="E14" s="325">
        <v>156</v>
      </c>
      <c r="F14" s="325">
        <v>103.7</v>
      </c>
      <c r="G14" s="325">
        <v>365.9</v>
      </c>
      <c r="H14" s="325">
        <v>175.5</v>
      </c>
      <c r="I14" s="325">
        <v>140</v>
      </c>
      <c r="J14" s="325">
        <v>133.8</v>
      </c>
      <c r="K14" s="327">
        <v>152</v>
      </c>
      <c r="L14" s="323">
        <v>193.75</v>
      </c>
      <c r="M14" s="324">
        <v>200</v>
      </c>
      <c r="N14" s="312">
        <v>0.7451923076923077</v>
      </c>
      <c r="O14" s="303"/>
      <c r="P14" s="303"/>
      <c r="Q14" s="303"/>
      <c r="R14" s="303"/>
      <c r="S14" s="303"/>
    </row>
    <row r="15" spans="1:19" ht="15.75">
      <c r="A15" s="321" t="s">
        <v>237</v>
      </c>
      <c r="B15" s="322">
        <v>25</v>
      </c>
      <c r="C15" s="322">
        <v>38</v>
      </c>
      <c r="D15" s="322">
        <v>159</v>
      </c>
      <c r="E15" s="322">
        <v>18</v>
      </c>
      <c r="F15" s="322">
        <v>85</v>
      </c>
      <c r="G15" s="322">
        <v>45</v>
      </c>
      <c r="H15" s="322"/>
      <c r="I15" s="322">
        <v>218</v>
      </c>
      <c r="J15" s="322">
        <v>25</v>
      </c>
      <c r="K15" s="328">
        <v>145</v>
      </c>
      <c r="L15" s="323">
        <v>75.8</v>
      </c>
      <c r="M15" s="324">
        <v>70</v>
      </c>
      <c r="N15" s="312">
        <v>0.758</v>
      </c>
      <c r="O15" s="303"/>
      <c r="P15" s="303"/>
      <c r="Q15" s="303"/>
      <c r="R15" s="303"/>
      <c r="S15" s="303"/>
    </row>
    <row r="16" spans="1:19" ht="30">
      <c r="A16" s="321" t="s">
        <v>238</v>
      </c>
      <c r="B16" s="329"/>
      <c r="C16" s="329">
        <v>8</v>
      </c>
      <c r="D16" s="329">
        <v>16.5</v>
      </c>
      <c r="E16" s="329"/>
      <c r="F16" s="329">
        <v>16.5</v>
      </c>
      <c r="G16" s="329"/>
      <c r="H16" s="329">
        <v>16.5</v>
      </c>
      <c r="I16" s="329">
        <v>8</v>
      </c>
      <c r="J16" s="329"/>
      <c r="K16" s="329">
        <v>16.5</v>
      </c>
      <c r="L16" s="323">
        <v>8.2</v>
      </c>
      <c r="M16" s="324">
        <v>30</v>
      </c>
      <c r="N16" s="312">
        <v>0.7454545454545454</v>
      </c>
      <c r="O16" s="303"/>
      <c r="P16" s="303"/>
      <c r="Q16" s="303"/>
      <c r="R16" s="303"/>
      <c r="S16" s="303"/>
    </row>
    <row r="17" spans="1:19" ht="30">
      <c r="A17" s="321" t="s">
        <v>239</v>
      </c>
      <c r="B17" s="329">
        <v>190</v>
      </c>
      <c r="C17" s="329"/>
      <c r="D17" s="329"/>
      <c r="E17" s="329">
        <v>190</v>
      </c>
      <c r="F17" s="329">
        <v>20</v>
      </c>
      <c r="G17" s="329">
        <v>190</v>
      </c>
      <c r="H17" s="329"/>
      <c r="I17" s="329"/>
      <c r="J17" s="329">
        <v>190</v>
      </c>
      <c r="K17" s="329"/>
      <c r="L17" s="323">
        <v>78</v>
      </c>
      <c r="M17" s="324">
        <v>30</v>
      </c>
      <c r="N17" s="312">
        <v>0.78</v>
      </c>
      <c r="O17" s="303"/>
      <c r="P17" s="303"/>
      <c r="Q17" s="303"/>
      <c r="R17" s="303"/>
      <c r="S17" s="303"/>
    </row>
    <row r="18" spans="1:19" ht="36" customHeight="1">
      <c r="A18" s="321" t="s">
        <v>240</v>
      </c>
      <c r="B18" s="329">
        <v>38</v>
      </c>
      <c r="C18" s="329">
        <v>38</v>
      </c>
      <c r="D18" s="329">
        <v>38</v>
      </c>
      <c r="E18" s="329">
        <v>38</v>
      </c>
      <c r="F18" s="329">
        <v>38</v>
      </c>
      <c r="G18" s="329">
        <v>38</v>
      </c>
      <c r="H18" s="329">
        <v>38</v>
      </c>
      <c r="I18" s="329">
        <v>38</v>
      </c>
      <c r="J18" s="329">
        <v>38</v>
      </c>
      <c r="K18" s="329">
        <v>38</v>
      </c>
      <c r="L18" s="323">
        <v>38</v>
      </c>
      <c r="M18" s="324">
        <v>58</v>
      </c>
      <c r="N18" s="312">
        <v>0.76</v>
      </c>
      <c r="O18" s="303"/>
      <c r="P18" s="303"/>
      <c r="Q18" s="303"/>
      <c r="R18" s="303"/>
      <c r="S18" s="303"/>
    </row>
    <row r="19" spans="1:19" ht="24.75" customHeight="1">
      <c r="A19" s="321" t="s">
        <v>241</v>
      </c>
      <c r="B19" s="325">
        <v>64</v>
      </c>
      <c r="C19" s="325">
        <v>53</v>
      </c>
      <c r="D19" s="325">
        <v>73</v>
      </c>
      <c r="E19" s="325">
        <v>53</v>
      </c>
      <c r="F19" s="325">
        <v>63</v>
      </c>
      <c r="G19" s="325">
        <v>78</v>
      </c>
      <c r="H19" s="325">
        <v>75.8</v>
      </c>
      <c r="I19" s="325">
        <v>53</v>
      </c>
      <c r="J19" s="325">
        <v>53</v>
      </c>
      <c r="K19" s="325">
        <v>53</v>
      </c>
      <c r="L19" s="323">
        <v>61.879999999999995</v>
      </c>
      <c r="M19" s="324">
        <v>300</v>
      </c>
      <c r="N19" s="312">
        <v>0.7735</v>
      </c>
      <c r="O19" s="303"/>
      <c r="P19" s="303"/>
      <c r="Q19" s="303"/>
      <c r="R19" s="303"/>
      <c r="S19" s="303"/>
    </row>
    <row r="20" spans="1:19" ht="15.75">
      <c r="A20" s="321" t="s">
        <v>242</v>
      </c>
      <c r="B20" s="329">
        <v>67</v>
      </c>
      <c r="C20" s="329">
        <v>20</v>
      </c>
      <c r="D20" s="329">
        <v>45</v>
      </c>
      <c r="E20" s="329">
        <v>33.6</v>
      </c>
      <c r="F20" s="329">
        <v>23</v>
      </c>
      <c r="G20" s="329">
        <v>20</v>
      </c>
      <c r="H20" s="329">
        <v>48</v>
      </c>
      <c r="I20" s="329">
        <v>20</v>
      </c>
      <c r="J20" s="329">
        <v>62.4</v>
      </c>
      <c r="K20" s="330">
        <v>25</v>
      </c>
      <c r="L20" s="323">
        <v>36.4</v>
      </c>
      <c r="M20" s="324">
        <v>150</v>
      </c>
      <c r="N20" s="312">
        <v>0.8465116279069768</v>
      </c>
      <c r="O20" s="303"/>
      <c r="P20" s="303"/>
      <c r="Q20" s="303"/>
      <c r="R20" s="303"/>
      <c r="S20" s="303"/>
    </row>
    <row r="21" spans="1:19" ht="15" customHeight="1">
      <c r="A21" s="321" t="s">
        <v>216</v>
      </c>
      <c r="B21" s="326">
        <v>5</v>
      </c>
      <c r="C21" s="326"/>
      <c r="D21" s="326"/>
      <c r="E21" s="326">
        <v>59.6</v>
      </c>
      <c r="F21" s="326"/>
      <c r="G21" s="326"/>
      <c r="H21" s="326">
        <v>20</v>
      </c>
      <c r="I21" s="326"/>
      <c r="J21" s="326"/>
      <c r="K21" s="326">
        <v>5</v>
      </c>
      <c r="L21" s="323">
        <v>8.959999999999999</v>
      </c>
      <c r="M21" s="324">
        <v>50</v>
      </c>
      <c r="N21" s="312">
        <v>0.7466666666666666</v>
      </c>
      <c r="O21" s="303"/>
      <c r="P21" s="303"/>
      <c r="Q21" s="303"/>
      <c r="R21" s="303"/>
      <c r="S21" s="303"/>
    </row>
    <row r="22" spans="1:19" ht="26.25" customHeight="1">
      <c r="A22" s="321" t="s">
        <v>218</v>
      </c>
      <c r="B22" s="329">
        <v>4</v>
      </c>
      <c r="C22" s="329">
        <v>70</v>
      </c>
      <c r="D22" s="329"/>
      <c r="E22" s="329">
        <v>2.5</v>
      </c>
      <c r="F22" s="329">
        <v>74.5</v>
      </c>
      <c r="G22" s="329">
        <v>7</v>
      </c>
      <c r="H22" s="329">
        <v>3.3</v>
      </c>
      <c r="I22" s="329">
        <v>63.7</v>
      </c>
      <c r="J22" s="329">
        <v>1.8</v>
      </c>
      <c r="K22" s="329">
        <v>6</v>
      </c>
      <c r="L22" s="323">
        <v>23.28</v>
      </c>
      <c r="M22" s="324">
        <v>10</v>
      </c>
      <c r="N22" s="312">
        <v>0.8027586206896552</v>
      </c>
      <c r="O22" s="303"/>
      <c r="P22" s="303"/>
      <c r="Q22" s="303"/>
      <c r="R22" s="303"/>
      <c r="S22" s="303"/>
    </row>
    <row r="23" spans="1:19" ht="27" customHeight="1">
      <c r="A23" s="321" t="s">
        <v>217</v>
      </c>
      <c r="B23" s="322">
        <v>17.5</v>
      </c>
      <c r="C23" s="322">
        <v>12.9</v>
      </c>
      <c r="D23" s="322">
        <v>20</v>
      </c>
      <c r="E23" s="322">
        <v>16.4</v>
      </c>
      <c r="F23" s="322">
        <v>21.2</v>
      </c>
      <c r="G23" s="322">
        <v>14.5</v>
      </c>
      <c r="H23" s="322">
        <v>12.3</v>
      </c>
      <c r="I23" s="322">
        <v>14.9</v>
      </c>
      <c r="J23" s="322">
        <v>16</v>
      </c>
      <c r="K23" s="322">
        <v>12</v>
      </c>
      <c r="L23" s="323">
        <v>15.770000000000001</v>
      </c>
      <c r="M23" s="324">
        <v>21</v>
      </c>
      <c r="N23" s="312">
        <v>0.750952380952381</v>
      </c>
      <c r="O23" s="303"/>
      <c r="P23" s="303"/>
      <c r="Q23" s="303"/>
      <c r="R23" s="303"/>
      <c r="S23" s="303"/>
    </row>
    <row r="24" spans="1:19" ht="27.75" customHeight="1">
      <c r="A24" s="321" t="s">
        <v>222</v>
      </c>
      <c r="B24" s="331">
        <v>8</v>
      </c>
      <c r="C24" s="331">
        <v>10</v>
      </c>
      <c r="D24" s="331">
        <v>2</v>
      </c>
      <c r="E24" s="331">
        <v>6</v>
      </c>
      <c r="F24" s="331">
        <v>8</v>
      </c>
      <c r="G24" s="331">
        <v>12</v>
      </c>
      <c r="H24" s="331">
        <v>10</v>
      </c>
      <c r="I24" s="331">
        <v>10</v>
      </c>
      <c r="J24" s="331">
        <v>4</v>
      </c>
      <c r="K24" s="331">
        <v>12</v>
      </c>
      <c r="L24" s="323">
        <v>8.2</v>
      </c>
      <c r="M24" s="324">
        <v>30</v>
      </c>
      <c r="N24" s="312">
        <v>0.7454545454545454</v>
      </c>
      <c r="O24" s="303"/>
      <c r="P24" s="303"/>
      <c r="Q24" s="303"/>
      <c r="R24" s="303"/>
      <c r="S24" s="303"/>
    </row>
    <row r="25" spans="1:19" ht="15.75">
      <c r="A25" s="321" t="s">
        <v>243</v>
      </c>
      <c r="B25" s="322"/>
      <c r="C25" s="322">
        <v>30</v>
      </c>
      <c r="D25" s="322"/>
      <c r="E25" s="322"/>
      <c r="F25" s="322">
        <v>30</v>
      </c>
      <c r="G25" s="322">
        <v>30</v>
      </c>
      <c r="H25" s="322"/>
      <c r="I25" s="322"/>
      <c r="J25" s="322">
        <v>30</v>
      </c>
      <c r="K25" s="322">
        <v>30</v>
      </c>
      <c r="L25" s="323">
        <v>15</v>
      </c>
      <c r="M25" s="324">
        <v>15</v>
      </c>
      <c r="N25" s="312">
        <v>0.75</v>
      </c>
      <c r="O25" s="303"/>
      <c r="P25" s="303"/>
      <c r="Q25" s="303"/>
      <c r="R25" s="303"/>
      <c r="S25" s="303"/>
    </row>
    <row r="26" spans="1:19" ht="15.75">
      <c r="A26" s="321" t="s">
        <v>244</v>
      </c>
      <c r="B26" s="325"/>
      <c r="C26" s="325">
        <v>1.7</v>
      </c>
      <c r="D26" s="325"/>
      <c r="E26" s="325"/>
      <c r="F26" s="325">
        <v>1.7</v>
      </c>
      <c r="G26" s="325"/>
      <c r="H26" s="325"/>
      <c r="I26" s="325">
        <v>1.7</v>
      </c>
      <c r="J26" s="325"/>
      <c r="K26" s="325"/>
      <c r="L26" s="323">
        <v>0.51</v>
      </c>
      <c r="M26" s="324">
        <v>1</v>
      </c>
      <c r="N26" s="312">
        <v>0.8500000000000001</v>
      </c>
      <c r="O26" s="303"/>
      <c r="P26" s="303"/>
      <c r="Q26" s="303"/>
      <c r="R26" s="303"/>
      <c r="S26" s="303"/>
    </row>
    <row r="27" spans="1:19" ht="171" customHeight="1">
      <c r="A27" s="321" t="s">
        <v>245</v>
      </c>
      <c r="B27" s="325"/>
      <c r="C27" s="325">
        <v>1.7</v>
      </c>
      <c r="D27" s="325"/>
      <c r="E27" s="325"/>
      <c r="F27" s="325">
        <v>1.7</v>
      </c>
      <c r="G27" s="325"/>
      <c r="H27" s="325"/>
      <c r="I27" s="325">
        <v>1.7</v>
      </c>
      <c r="J27" s="325"/>
      <c r="K27" s="325"/>
      <c r="L27" s="323">
        <v>0.51</v>
      </c>
      <c r="M27" s="324">
        <v>30</v>
      </c>
      <c r="N27" s="312">
        <v>0.8500000000000001</v>
      </c>
      <c r="O27" s="303"/>
      <c r="P27" s="303"/>
      <c r="Q27" s="303"/>
      <c r="R27" s="303"/>
      <c r="S27" s="303"/>
    </row>
    <row r="28" spans="1:19" ht="15.75">
      <c r="A28" s="321" t="s">
        <v>246</v>
      </c>
      <c r="B28" s="329">
        <v>2.3</v>
      </c>
      <c r="C28" s="329"/>
      <c r="D28" s="329"/>
      <c r="E28" s="329">
        <v>2.3</v>
      </c>
      <c r="F28" s="329"/>
      <c r="G28" s="329"/>
      <c r="H28" s="329">
        <v>2.3</v>
      </c>
      <c r="I28" s="329"/>
      <c r="J28" s="329"/>
      <c r="K28" s="329">
        <v>2.3</v>
      </c>
      <c r="L28" s="323">
        <v>0.9199999999999999</v>
      </c>
      <c r="M28" s="324">
        <v>10</v>
      </c>
      <c r="N28" s="312">
        <v>0.7666666666666666</v>
      </c>
      <c r="O28" s="303"/>
      <c r="P28" s="303"/>
      <c r="Q28" s="303"/>
      <c r="R28" s="303"/>
      <c r="S28" s="303"/>
    </row>
    <row r="29" spans="1:19" ht="15.75">
      <c r="A29" s="321" t="s">
        <v>247</v>
      </c>
      <c r="B29" s="329">
        <v>35</v>
      </c>
      <c r="C29" s="329">
        <v>43.8</v>
      </c>
      <c r="D29" s="329">
        <v>40.5</v>
      </c>
      <c r="E29" s="329">
        <v>43.4</v>
      </c>
      <c r="F29" s="329">
        <v>46</v>
      </c>
      <c r="G29" s="329">
        <v>36.5</v>
      </c>
      <c r="H29" s="329">
        <v>45.4</v>
      </c>
      <c r="I29" s="329">
        <v>36</v>
      </c>
      <c r="J29" s="329">
        <v>38.5</v>
      </c>
      <c r="K29" s="329">
        <v>35</v>
      </c>
      <c r="L29" s="323">
        <v>40.010000000000005</v>
      </c>
      <c r="M29" s="324">
        <v>1</v>
      </c>
      <c r="N29" s="312">
        <v>0.851276595744681</v>
      </c>
      <c r="O29" s="303"/>
      <c r="P29" s="303"/>
      <c r="Q29" s="303"/>
      <c r="R29" s="303"/>
      <c r="S29" s="303"/>
    </row>
    <row r="30" spans="1:19" ht="15.75">
      <c r="A30" s="321" t="s">
        <v>248</v>
      </c>
      <c r="B30" s="322"/>
      <c r="C30" s="322">
        <v>1.2</v>
      </c>
      <c r="D30" s="322"/>
      <c r="E30" s="322"/>
      <c r="F30" s="322">
        <v>1.6</v>
      </c>
      <c r="G30" s="322"/>
      <c r="H30" s="322"/>
      <c r="I30" s="322">
        <v>1</v>
      </c>
      <c r="J30" s="322"/>
      <c r="K30" s="322"/>
      <c r="L30" s="323">
        <v>0.38</v>
      </c>
      <c r="M30" s="324">
        <v>0.5</v>
      </c>
      <c r="N30" s="312">
        <v>0.76</v>
      </c>
      <c r="O30" s="303"/>
      <c r="P30" s="303"/>
      <c r="Q30" s="303"/>
      <c r="R30" s="303"/>
      <c r="S30" s="303"/>
    </row>
    <row r="31" spans="1:19" ht="30">
      <c r="A31" s="332" t="s">
        <v>223</v>
      </c>
      <c r="B31" s="333"/>
      <c r="C31" s="333"/>
      <c r="D31" s="333"/>
      <c r="E31" s="333">
        <v>11.2</v>
      </c>
      <c r="F31" s="333"/>
      <c r="G31" s="333"/>
      <c r="H31" s="333"/>
      <c r="I31" s="333">
        <v>11.2</v>
      </c>
      <c r="J31" s="333"/>
      <c r="K31" s="333"/>
      <c r="L31" s="323">
        <v>2.2399999999999998</v>
      </c>
      <c r="M31" s="334">
        <v>3</v>
      </c>
      <c r="N31" s="313">
        <v>0.7466666666666666</v>
      </c>
      <c r="O31" s="303"/>
      <c r="P31" s="303"/>
      <c r="Q31" s="303"/>
      <c r="R31" s="303"/>
      <c r="S31" s="303"/>
    </row>
    <row r="32" spans="1:19" ht="16.5" thickBot="1">
      <c r="A32" s="335" t="s">
        <v>224</v>
      </c>
      <c r="B32" s="336">
        <v>5</v>
      </c>
      <c r="C32" s="336">
        <v>5</v>
      </c>
      <c r="D32" s="336">
        <v>5</v>
      </c>
      <c r="E32" s="336">
        <v>5</v>
      </c>
      <c r="F32" s="336">
        <v>5</v>
      </c>
      <c r="G32" s="336">
        <v>5</v>
      </c>
      <c r="H32" s="336">
        <v>5</v>
      </c>
      <c r="I32" s="336">
        <v>5</v>
      </c>
      <c r="J32" s="336">
        <v>5</v>
      </c>
      <c r="K32" s="336">
        <v>5</v>
      </c>
      <c r="L32" s="337">
        <v>5</v>
      </c>
      <c r="M32" s="338">
        <v>6</v>
      </c>
      <c r="N32" s="314">
        <v>0.8333333333333334</v>
      </c>
      <c r="O32" s="303"/>
      <c r="P32" s="303"/>
      <c r="Q32" s="303"/>
      <c r="R32" s="303"/>
      <c r="S32" s="303"/>
    </row>
    <row r="33" spans="1:19" ht="15.75">
      <c r="A33" s="317" t="s">
        <v>225</v>
      </c>
      <c r="B33" s="339">
        <v>47.66</v>
      </c>
      <c r="C33" s="339">
        <v>72.34</v>
      </c>
      <c r="D33" s="339">
        <v>52.28</v>
      </c>
      <c r="E33" s="339">
        <v>63.93</v>
      </c>
      <c r="F33" s="339">
        <v>55</v>
      </c>
      <c r="G33" s="339">
        <v>56.66</v>
      </c>
      <c r="H33" s="339">
        <v>62.92</v>
      </c>
      <c r="I33" s="339">
        <v>44.92</v>
      </c>
      <c r="J33" s="339">
        <v>61.41</v>
      </c>
      <c r="K33" s="339">
        <v>57.56</v>
      </c>
      <c r="L33" s="339">
        <v>57.47</v>
      </c>
      <c r="M33" s="340">
        <v>54</v>
      </c>
      <c r="N33" s="315"/>
      <c r="O33" s="303"/>
      <c r="P33" s="303"/>
      <c r="Q33" s="303"/>
      <c r="R33" s="303"/>
      <c r="S33" s="303"/>
    </row>
    <row r="34" spans="1:19" ht="15.75">
      <c r="A34" s="321" t="s">
        <v>226</v>
      </c>
      <c r="B34" s="341">
        <v>43.96</v>
      </c>
      <c r="C34" s="341">
        <v>61.61</v>
      </c>
      <c r="D34" s="341">
        <v>48.67</v>
      </c>
      <c r="E34" s="341">
        <v>56.93</v>
      </c>
      <c r="F34" s="341">
        <v>62.66</v>
      </c>
      <c r="G34" s="341">
        <v>50.14</v>
      </c>
      <c r="H34" s="341">
        <v>69.22</v>
      </c>
      <c r="I34" s="341">
        <v>48.98</v>
      </c>
      <c r="J34" s="341">
        <v>59.54</v>
      </c>
      <c r="K34" s="341">
        <v>50.84</v>
      </c>
      <c r="L34" s="341">
        <v>55.25</v>
      </c>
      <c r="M34" s="342">
        <v>60</v>
      </c>
      <c r="N34" s="315"/>
      <c r="O34" s="303"/>
      <c r="P34" s="303"/>
      <c r="Q34" s="303"/>
      <c r="R34" s="303"/>
      <c r="S34" s="303"/>
    </row>
    <row r="35" spans="1:19" ht="15.75">
      <c r="A35" s="343" t="s">
        <v>227</v>
      </c>
      <c r="B35" s="344">
        <v>1302.98</v>
      </c>
      <c r="C35" s="344">
        <v>1790.79</v>
      </c>
      <c r="D35" s="344">
        <v>1332.05</v>
      </c>
      <c r="E35" s="344">
        <v>1623.06</v>
      </c>
      <c r="F35" s="344">
        <v>1712.25</v>
      </c>
      <c r="G35" s="344">
        <v>1436.97</v>
      </c>
      <c r="H35" s="344">
        <v>1660.67</v>
      </c>
      <c r="I35" s="344">
        <v>1576.23</v>
      </c>
      <c r="J35" s="344">
        <v>1574.87</v>
      </c>
      <c r="K35" s="344">
        <v>1420.25</v>
      </c>
      <c r="L35" s="344">
        <v>1543.01</v>
      </c>
      <c r="M35" s="342">
        <v>1800</v>
      </c>
      <c r="N35" s="316"/>
      <c r="O35" s="303"/>
      <c r="P35" s="303"/>
      <c r="Q35" s="303"/>
      <c r="R35" s="303"/>
      <c r="S35" s="303"/>
    </row>
    <row r="36" spans="1:19" ht="16.5" thickBot="1">
      <c r="A36" s="335" t="s">
        <v>228</v>
      </c>
      <c r="B36" s="345">
        <v>198.61</v>
      </c>
      <c r="C36" s="345">
        <v>235.85</v>
      </c>
      <c r="D36" s="345">
        <v>193.5</v>
      </c>
      <c r="E36" s="345">
        <v>230.56</v>
      </c>
      <c r="F36" s="345">
        <v>259.24</v>
      </c>
      <c r="G36" s="345">
        <v>205.13</v>
      </c>
      <c r="H36" s="345">
        <v>204.41</v>
      </c>
      <c r="I36" s="345">
        <v>242.52</v>
      </c>
      <c r="J36" s="345">
        <v>217.06</v>
      </c>
      <c r="K36" s="345">
        <v>195.89</v>
      </c>
      <c r="L36" s="345">
        <v>218.28</v>
      </c>
      <c r="M36" s="346">
        <v>261</v>
      </c>
      <c r="N36" s="315"/>
      <c r="O36" s="303"/>
      <c r="P36" s="303"/>
      <c r="Q36" s="303"/>
      <c r="R36" s="303"/>
      <c r="S36" s="303"/>
    </row>
    <row r="37" spans="1:19" ht="15.75">
      <c r="A37" s="383" t="s">
        <v>229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</row>
    <row r="38" spans="1:19" ht="15.75">
      <c r="A38" s="384" t="s">
        <v>230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05"/>
      <c r="P38" s="305"/>
      <c r="Q38" s="305"/>
      <c r="R38" s="305"/>
      <c r="S38" s="305"/>
    </row>
  </sheetData>
  <sheetProtection/>
  <mergeCells count="3">
    <mergeCell ref="A2:N2"/>
    <mergeCell ref="A37:S37"/>
    <mergeCell ref="A38:N3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Пользователь</cp:lastModifiedBy>
  <cp:lastPrinted>2021-08-03T07:32:14Z</cp:lastPrinted>
  <dcterms:created xsi:type="dcterms:W3CDTF">2014-11-19T14:12:38Z</dcterms:created>
  <dcterms:modified xsi:type="dcterms:W3CDTF">2021-08-04T10:32:09Z</dcterms:modified>
  <cp:category/>
  <cp:version/>
  <cp:contentType/>
  <cp:contentStatus/>
</cp:coreProperties>
</file>