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0005" windowHeight="10005"/>
  </bookViews>
  <sheets>
    <sheet name="Page 1" sheetId="1" r:id="rId1"/>
    <sheet name="титульный лист" sheetId="2" r:id="rId2"/>
  </sheets>
  <definedNames>
    <definedName name="Excel_BuiltIn_Print_Area_1">#REF!</definedName>
    <definedName name="_xlnm.Print_Titles" localSheetId="0">'Page 1'!$1:$1</definedName>
    <definedName name="_xlnm.Print_Area" localSheetId="0">'Page 1'!$A$1:$P$176</definedName>
  </definedNames>
  <calcPr calcId="125725"/>
</workbook>
</file>

<file path=xl/calcChain.xml><?xml version="1.0" encoding="utf-8"?>
<calcChain xmlns="http://schemas.openxmlformats.org/spreadsheetml/2006/main">
  <c r="N168" i="1"/>
  <c r="N169" s="1"/>
  <c r="M168"/>
  <c r="M169" s="1"/>
  <c r="L168"/>
  <c r="L169" s="1"/>
  <c r="K168"/>
  <c r="K169" s="1"/>
  <c r="J168"/>
  <c r="J169" s="1"/>
  <c r="I168"/>
  <c r="I169" s="1"/>
  <c r="H168"/>
  <c r="H169" s="1"/>
  <c r="G168"/>
  <c r="G169" s="1"/>
  <c r="F168"/>
  <c r="F169" s="1"/>
  <c r="E168"/>
  <c r="E169" s="1"/>
  <c r="D168"/>
  <c r="D169" s="1"/>
  <c r="C168"/>
  <c r="C169" s="1"/>
  <c r="N155"/>
  <c r="N156" s="1"/>
  <c r="M155"/>
  <c r="M156" s="1"/>
  <c r="L155"/>
  <c r="L156" s="1"/>
  <c r="K155"/>
  <c r="K156" s="1"/>
  <c r="J155"/>
  <c r="J156" s="1"/>
  <c r="I155"/>
  <c r="I156" s="1"/>
  <c r="H155"/>
  <c r="H156" s="1"/>
  <c r="G155"/>
  <c r="G156" s="1"/>
  <c r="F155"/>
  <c r="F156" s="1"/>
  <c r="E155"/>
  <c r="E156" s="1"/>
  <c r="D155"/>
  <c r="D156" s="1"/>
  <c r="C155"/>
  <c r="C156" s="1"/>
  <c r="N140"/>
  <c r="N141" s="1"/>
  <c r="M140"/>
  <c r="M141" s="1"/>
  <c r="L140"/>
  <c r="L141" s="1"/>
  <c r="K140"/>
  <c r="K141" s="1"/>
  <c r="J140"/>
  <c r="J141" s="1"/>
  <c r="I140"/>
  <c r="I141" s="1"/>
  <c r="H140"/>
  <c r="H141" s="1"/>
  <c r="G140"/>
  <c r="G141" s="1"/>
  <c r="F140"/>
  <c r="F141" s="1"/>
  <c r="E140"/>
  <c r="E141" s="1"/>
  <c r="D140"/>
  <c r="D141" s="1"/>
  <c r="C140"/>
  <c r="C141" s="1"/>
  <c r="N126"/>
  <c r="N127" s="1"/>
  <c r="M126"/>
  <c r="M127" s="1"/>
  <c r="L126"/>
  <c r="L127" s="1"/>
  <c r="K126"/>
  <c r="K127" s="1"/>
  <c r="J126"/>
  <c r="J127" s="1"/>
  <c r="I126"/>
  <c r="I127" s="1"/>
  <c r="H126"/>
  <c r="H127" s="1"/>
  <c r="G126"/>
  <c r="G127" s="1"/>
  <c r="F126"/>
  <c r="F127" s="1"/>
  <c r="E126"/>
  <c r="E127" s="1"/>
  <c r="D126"/>
  <c r="D127" s="1"/>
  <c r="C126"/>
  <c r="C127" s="1"/>
  <c r="N111"/>
  <c r="N112" s="1"/>
  <c r="M111"/>
  <c r="M112" s="1"/>
  <c r="L111"/>
  <c r="L112" s="1"/>
  <c r="K111"/>
  <c r="K112" s="1"/>
  <c r="J111"/>
  <c r="J112" s="1"/>
  <c r="I111"/>
  <c r="I112" s="1"/>
  <c r="H111"/>
  <c r="H112" s="1"/>
  <c r="G111"/>
  <c r="G112" s="1"/>
  <c r="F111"/>
  <c r="F112" s="1"/>
  <c r="E111"/>
  <c r="E112" s="1"/>
  <c r="D111"/>
  <c r="D112" s="1"/>
  <c r="C111"/>
  <c r="C112" s="1"/>
  <c r="N97"/>
  <c r="N98" s="1"/>
  <c r="M97"/>
  <c r="M98" s="1"/>
  <c r="L97"/>
  <c r="L98" s="1"/>
  <c r="K97"/>
  <c r="K98" s="1"/>
  <c r="J97"/>
  <c r="J98" s="1"/>
  <c r="I97"/>
  <c r="I98" s="1"/>
  <c r="H97"/>
  <c r="H98" s="1"/>
  <c r="G97"/>
  <c r="G98" s="1"/>
  <c r="F97"/>
  <c r="F98" s="1"/>
  <c r="E97"/>
  <c r="E98" s="1"/>
  <c r="D97"/>
  <c r="D98" s="1"/>
  <c r="C97"/>
  <c r="C98" s="1"/>
  <c r="N83"/>
  <c r="N84" s="1"/>
  <c r="M83"/>
  <c r="M84" s="1"/>
  <c r="L83"/>
  <c r="L84" s="1"/>
  <c r="K83"/>
  <c r="K84" s="1"/>
  <c r="J83"/>
  <c r="J84" s="1"/>
  <c r="I83"/>
  <c r="I84" s="1"/>
  <c r="H83"/>
  <c r="H84" s="1"/>
  <c r="G83"/>
  <c r="G84" s="1"/>
  <c r="F83"/>
  <c r="F84" s="1"/>
  <c r="E83"/>
  <c r="E84" s="1"/>
  <c r="D83"/>
  <c r="D84" s="1"/>
  <c r="C83"/>
  <c r="C84" s="1"/>
  <c r="N69"/>
  <c r="M69"/>
  <c r="L69"/>
  <c r="K69"/>
  <c r="J69"/>
  <c r="I69"/>
  <c r="H69"/>
  <c r="G69"/>
  <c r="F69"/>
  <c r="E69"/>
  <c r="D69"/>
  <c r="C69"/>
  <c r="N55"/>
  <c r="N56" s="1"/>
  <c r="M55"/>
  <c r="M56" s="1"/>
  <c r="L55"/>
  <c r="L56" s="1"/>
  <c r="K55"/>
  <c r="K56" s="1"/>
  <c r="J55"/>
  <c r="J56" s="1"/>
  <c r="I55"/>
  <c r="I56" s="1"/>
  <c r="H55"/>
  <c r="H56" s="1"/>
  <c r="G55"/>
  <c r="G56" s="1"/>
  <c r="F55"/>
  <c r="F56" s="1"/>
  <c r="E55"/>
  <c r="E56" s="1"/>
  <c r="D55"/>
  <c r="D56" s="1"/>
  <c r="C55"/>
  <c r="C56" s="1"/>
  <c r="N41"/>
  <c r="N42" s="1"/>
  <c r="M41"/>
  <c r="M42" s="1"/>
  <c r="L41"/>
  <c r="L42" s="1"/>
  <c r="K41"/>
  <c r="K42" s="1"/>
  <c r="J41"/>
  <c r="J42" s="1"/>
  <c r="I41"/>
  <c r="I42" s="1"/>
  <c r="H41"/>
  <c r="H42" s="1"/>
  <c r="G41"/>
  <c r="G42" s="1"/>
  <c r="F41"/>
  <c r="F42" s="1"/>
  <c r="E41"/>
  <c r="E42" s="1"/>
  <c r="D41"/>
  <c r="D42" s="1"/>
  <c r="C41"/>
  <c r="C42" s="1"/>
  <c r="N27"/>
  <c r="N28" s="1"/>
  <c r="M27"/>
  <c r="M28" s="1"/>
  <c r="L27"/>
  <c r="L28" s="1"/>
  <c r="K27"/>
  <c r="K28" s="1"/>
  <c r="J27"/>
  <c r="J28" s="1"/>
  <c r="I27"/>
  <c r="I28" s="1"/>
  <c r="H27"/>
  <c r="H28" s="1"/>
  <c r="G27"/>
  <c r="G28" s="1"/>
  <c r="F27"/>
  <c r="F28" s="1"/>
  <c r="E27"/>
  <c r="E28" s="1"/>
  <c r="D27"/>
  <c r="D28" s="1"/>
  <c r="C27"/>
  <c r="C28" s="1"/>
  <c r="N14"/>
  <c r="N15" s="1"/>
  <c r="M14"/>
  <c r="M15" s="1"/>
  <c r="L14"/>
  <c r="L15" s="1"/>
  <c r="K14"/>
  <c r="K15" s="1"/>
  <c r="J14"/>
  <c r="J15" s="1"/>
  <c r="I14"/>
  <c r="I15" s="1"/>
  <c r="H14"/>
  <c r="H15" s="1"/>
  <c r="G14"/>
  <c r="G15" s="1"/>
  <c r="F14"/>
  <c r="F15" s="1"/>
  <c r="E14"/>
  <c r="E15" s="1"/>
  <c r="D14"/>
  <c r="D15" s="1"/>
  <c r="C14"/>
  <c r="C15" s="1"/>
  <c r="D122" l="1"/>
  <c r="E122"/>
  <c r="F122"/>
  <c r="G122"/>
  <c r="H122"/>
  <c r="I122"/>
  <c r="J122"/>
  <c r="K122"/>
  <c r="L122"/>
  <c r="M122"/>
  <c r="N122"/>
  <c r="C122"/>
  <c r="N79" l="1"/>
  <c r="M79"/>
  <c r="L79"/>
  <c r="K79"/>
  <c r="J79"/>
  <c r="I79"/>
  <c r="H79"/>
  <c r="G79"/>
  <c r="F79"/>
  <c r="E79"/>
  <c r="D79"/>
  <c r="C79"/>
  <c r="C136"/>
  <c r="D10"/>
  <c r="E10"/>
  <c r="F10"/>
  <c r="G10"/>
  <c r="H10"/>
  <c r="I10"/>
  <c r="J10"/>
  <c r="K10"/>
  <c r="L10"/>
  <c r="M10"/>
  <c r="N10"/>
  <c r="C10"/>
  <c r="N164"/>
  <c r="M164"/>
  <c r="L164"/>
  <c r="K164"/>
  <c r="J164"/>
  <c r="I164"/>
  <c r="H164"/>
  <c r="G164"/>
  <c r="F164"/>
  <c r="E164"/>
  <c r="D164"/>
  <c r="C164"/>
  <c r="N151"/>
  <c r="M151"/>
  <c r="L151"/>
  <c r="K151"/>
  <c r="J151"/>
  <c r="I151"/>
  <c r="H151"/>
  <c r="G151"/>
  <c r="F151"/>
  <c r="E151"/>
  <c r="D151"/>
  <c r="C151"/>
  <c r="N136"/>
  <c r="M136"/>
  <c r="L136"/>
  <c r="K136"/>
  <c r="J136"/>
  <c r="I136"/>
  <c r="H136"/>
  <c r="G136"/>
  <c r="F136"/>
  <c r="E136"/>
  <c r="D136"/>
  <c r="N107"/>
  <c r="M107"/>
  <c r="L107"/>
  <c r="K107"/>
  <c r="J107"/>
  <c r="I107"/>
  <c r="H107"/>
  <c r="G107"/>
  <c r="F107"/>
  <c r="E107"/>
  <c r="D107"/>
  <c r="C107"/>
  <c r="N93"/>
  <c r="M93"/>
  <c r="L93"/>
  <c r="K93"/>
  <c r="J93"/>
  <c r="I93"/>
  <c r="H93"/>
  <c r="G93"/>
  <c r="F93"/>
  <c r="E93"/>
  <c r="D93"/>
  <c r="C93"/>
  <c r="N65"/>
  <c r="N70" s="1"/>
  <c r="M65"/>
  <c r="M70" s="1"/>
  <c r="L65"/>
  <c r="L70" s="1"/>
  <c r="K65"/>
  <c r="K70" s="1"/>
  <c r="J65"/>
  <c r="J70" s="1"/>
  <c r="I65"/>
  <c r="I70" s="1"/>
  <c r="H65"/>
  <c r="H70" s="1"/>
  <c r="G65"/>
  <c r="G70" s="1"/>
  <c r="F65"/>
  <c r="F70" s="1"/>
  <c r="F172" s="1"/>
  <c r="E65"/>
  <c r="E70" s="1"/>
  <c r="E172" s="1"/>
  <c r="D65"/>
  <c r="D70" s="1"/>
  <c r="D172" s="1"/>
  <c r="C65"/>
  <c r="C70" s="1"/>
  <c r="C172" s="1"/>
  <c r="N51"/>
  <c r="M51"/>
  <c r="L51"/>
  <c r="K51"/>
  <c r="J51"/>
  <c r="I51"/>
  <c r="H51"/>
  <c r="G51"/>
  <c r="F51"/>
  <c r="E51"/>
  <c r="D51"/>
  <c r="C51"/>
  <c r="N37"/>
  <c r="M37"/>
  <c r="L37"/>
  <c r="K37"/>
  <c r="J37"/>
  <c r="I37"/>
  <c r="H37"/>
  <c r="G37"/>
  <c r="F37"/>
  <c r="E37"/>
  <c r="D37"/>
  <c r="C37"/>
  <c r="N23"/>
  <c r="M23"/>
  <c r="L23"/>
  <c r="K23"/>
  <c r="J23"/>
  <c r="I23"/>
  <c r="H23"/>
  <c r="G23"/>
  <c r="F23"/>
  <c r="E23"/>
  <c r="D23"/>
  <c r="C23"/>
  <c r="G172" l="1"/>
  <c r="G173" s="1"/>
  <c r="D173"/>
  <c r="F173"/>
  <c r="C173"/>
  <c r="E173"/>
</calcChain>
</file>

<file path=xl/sharedStrings.xml><?xml version="1.0" encoding="utf-8"?>
<sst xmlns="http://schemas.openxmlformats.org/spreadsheetml/2006/main" count="617" uniqueCount="130">
  <si>
    <t>1 день</t>
  </si>
  <si>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</si>
  <si>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</si>
  <si>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</si>
  <si>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</si>
  <si>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Витамины</t>
  </si>
  <si>
    <t>Минеральные вещества</t>
  </si>
  <si>
    <t>№ рецеп-туры</t>
  </si>
  <si>
    <t>Сборник рецептур</t>
  </si>
  <si>
    <t>Белки, г</t>
  </si>
  <si>
    <t>Жиры, г</t>
  </si>
  <si>
    <t>Углеводы, г</t>
  </si>
  <si>
    <t>В1, мг</t>
  </si>
  <si>
    <t>С, мг</t>
  </si>
  <si>
    <t>А, мг</t>
  </si>
  <si>
    <t>E, мг</t>
  </si>
  <si>
    <t>Са, мг</t>
  </si>
  <si>
    <t>Mg, мг</t>
  </si>
  <si>
    <t>Р, мг</t>
  </si>
  <si>
    <t>Fе, мг</t>
  </si>
  <si>
    <t>2011</t>
  </si>
  <si>
    <t xml:space="preserve">Плов из птицы №492 </t>
  </si>
  <si>
    <t>200</t>
  </si>
  <si>
    <t>492</t>
  </si>
  <si>
    <t>2004</t>
  </si>
  <si>
    <t xml:space="preserve">Хлеб пшеничный </t>
  </si>
  <si>
    <t>40</t>
  </si>
  <si>
    <t/>
  </si>
  <si>
    <t>Итого за прием пищи:</t>
  </si>
  <si>
    <t>2 день</t>
  </si>
  <si>
    <t>Макаронные изделия отварные с маслом №203</t>
  </si>
  <si>
    <t>180</t>
  </si>
  <si>
    <t>203</t>
  </si>
  <si>
    <t>3 день</t>
  </si>
  <si>
    <t>Птица, тушенная в соусе с овощами №488</t>
  </si>
  <si>
    <t>488</t>
  </si>
  <si>
    <t>4 день</t>
  </si>
  <si>
    <t>Тефтели с рисом №307К</t>
  </si>
  <si>
    <t>100</t>
  </si>
  <si>
    <t>307</t>
  </si>
  <si>
    <t>2016</t>
  </si>
  <si>
    <t>30</t>
  </si>
  <si>
    <t>363</t>
  </si>
  <si>
    <t>5 день</t>
  </si>
  <si>
    <t>Чахохбили №491</t>
  </si>
  <si>
    <t>491</t>
  </si>
  <si>
    <t>Рис отварной №304</t>
  </si>
  <si>
    <t>304</t>
  </si>
  <si>
    <t>6 день</t>
  </si>
  <si>
    <t>7 день</t>
  </si>
  <si>
    <t>Фрикадельки мясные с соусом №280/330</t>
  </si>
  <si>
    <t>100/30</t>
  </si>
  <si>
    <t>280/330</t>
  </si>
  <si>
    <t>Каша гречневая рассыпчатая №341К</t>
  </si>
  <si>
    <t>341</t>
  </si>
  <si>
    <t>8 день</t>
  </si>
  <si>
    <t>9 день</t>
  </si>
  <si>
    <t>10 день</t>
  </si>
  <si>
    <t>388</t>
  </si>
  <si>
    <t>ИТОГО ПО ПРИМЕРНОМУ МЕНЮ</t>
  </si>
  <si>
    <t>Итого</t>
  </si>
  <si>
    <t>б</t>
  </si>
  <si>
    <t>ж</t>
  </si>
  <si>
    <t>уг</t>
  </si>
  <si>
    <t>ккал</t>
  </si>
  <si>
    <t>С</t>
  </si>
  <si>
    <t>Итого за период</t>
  </si>
  <si>
    <t>Среднее значение за период</t>
  </si>
  <si>
    <t>Сборник рецептур на продукцию для обучающихся во всех образовательных учреждениях / Под ред. М.П. Могильного и В.А. Тутельяна. - М.:ДеЛи плюс, 2011. - 544с.</t>
  </si>
  <si>
    <t>Сборник рецептур и кулинарных изделий для предприятий общественного питания при общеобразовательных школах / Под ред. В.Т. Лапшиной. - М.: Хлебпродинформ, 2004. - 640с.</t>
  </si>
  <si>
    <t>Сборник рецептур блюд и кулинарных изделий для обучающихся образовательных организаций. Сборник технических нормативов. ФГФУ НЦЗД Минздрава России, НИИ ГиОЗДиП / под редакцией член-корр. РАН, д.м.н., профессора В.Р. Кучмы - М.: Издатель Научный центр здоровья детей, 2016. - 560 с.</t>
  </si>
  <si>
    <t>Фрукты свежие (яблоко) №338</t>
  </si>
  <si>
    <t>11 день</t>
  </si>
  <si>
    <t>12 день</t>
  </si>
  <si>
    <t>"Разработано"</t>
  </si>
  <si>
    <t>"Согласованно"</t>
  </si>
  <si>
    <t>Департамент по образованию администрации Волгограда</t>
  </si>
  <si>
    <t>Управление Роспотребнадзора</t>
  </si>
  <si>
    <t>_______________________________________________________</t>
  </si>
  <si>
    <t>по Волгоградской области</t>
  </si>
  <si>
    <t>_____________________________________________</t>
  </si>
  <si>
    <t>_________________________г</t>
  </si>
  <si>
    <t>Говядина с овощами №278К</t>
  </si>
  <si>
    <t>278К</t>
  </si>
  <si>
    <t>Чай с сахаром №376</t>
  </si>
  <si>
    <t>376</t>
  </si>
  <si>
    <t>50</t>
  </si>
  <si>
    <t>Чай с лимоном №377</t>
  </si>
  <si>
    <t>377</t>
  </si>
  <si>
    <t>Каша вязкая молочная рисовая №174</t>
  </si>
  <si>
    <t>174</t>
  </si>
  <si>
    <t>Яйцо вареное вкрутую №337</t>
  </si>
  <si>
    <t>1</t>
  </si>
  <si>
    <t>337</t>
  </si>
  <si>
    <t>Чай с молоком №421К</t>
  </si>
  <si>
    <t>421</t>
  </si>
  <si>
    <t>Котлеты, биточки, шницели рубленные №268</t>
  </si>
  <si>
    <t>268</t>
  </si>
  <si>
    <t>Котлета рыбная (минтай) №388</t>
  </si>
  <si>
    <t xml:space="preserve">Рагу из овощей №224 </t>
  </si>
  <si>
    <t>224</t>
  </si>
  <si>
    <t>Запеканка рисовая с творогом со сметаной №315</t>
  </si>
  <si>
    <t>200/10</t>
  </si>
  <si>
    <t>315</t>
  </si>
  <si>
    <t>Кофейный напиток на молоке №692</t>
  </si>
  <si>
    <t>692</t>
  </si>
  <si>
    <t xml:space="preserve">Масло сливочное №96 </t>
  </si>
  <si>
    <t>5</t>
  </si>
  <si>
    <t>96</t>
  </si>
  <si>
    <t>Каша вязкая молочная из риса и пшена Дружба с маслом №175</t>
  </si>
  <si>
    <t>175</t>
  </si>
  <si>
    <t>Сыр (порциями) №15</t>
  </si>
  <si>
    <t>10</t>
  </si>
  <si>
    <t>15</t>
  </si>
  <si>
    <t>Соус томатный 30г №363К</t>
  </si>
  <si>
    <t>150</t>
  </si>
  <si>
    <t>338</t>
  </si>
  <si>
    <t>12-ти дневное меню для обеспечения бесплатным двухразовым питанием обучающихся с ограниченными возможностями здоровья, детей - инвалидов  возрастной группы 12-18 лет МОУ Волгограда</t>
  </si>
  <si>
    <t xml:space="preserve">12-ти дневное меню для обеспечения бесплатным двухразовым питанием обучающихся с ограниченными возможностями здоровья, детей - инвалидов </t>
  </si>
  <si>
    <t xml:space="preserve"> возрастной группы 12-18 лет МОУ Волгограда</t>
  </si>
  <si>
    <t>Всего:</t>
  </si>
  <si>
    <t>Завтрак</t>
  </si>
  <si>
    <t>Чай с сахаром каркаде №685</t>
  </si>
  <si>
    <t>Напиток из плодов шиповника №388</t>
  </si>
  <si>
    <t>Компот из изюма №348</t>
  </si>
  <si>
    <t>Компот из апельсинов №636</t>
  </si>
  <si>
    <t>2-й завтрак</t>
  </si>
  <si>
    <t>Вафли</t>
  </si>
  <si>
    <t>Пряники</t>
  </si>
  <si>
    <t>Печенье</t>
  </si>
</sst>
</file>

<file path=xl/styles.xml><?xml version="1.0" encoding="utf-8"?>
<styleSheet xmlns="http://schemas.openxmlformats.org/spreadsheetml/2006/main">
  <numFmts count="4">
    <numFmt numFmtId="164" formatCode="#,##0.0_ ;\-#,##0.0\ "/>
    <numFmt numFmtId="165" formatCode="0.0"/>
    <numFmt numFmtId="166" formatCode="#,##0.0;\-#,##0.0"/>
    <numFmt numFmtId="167" formatCode="_-* #,##0.00_р_._-;\-* #,##0.00_р_._-;_-* \-??_р_._-;_-@_-"/>
  </numFmts>
  <fonts count="3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4"/>
      <color indexed="8"/>
      <name val="Arial"/>
      <family val="2"/>
      <charset val="204"/>
    </font>
    <font>
      <b/>
      <sz val="14"/>
      <name val="Arial"/>
      <family val="2"/>
      <charset val="204"/>
    </font>
    <font>
      <sz val="10"/>
      <name val="Arial Cyr"/>
      <family val="2"/>
      <charset val="204"/>
    </font>
    <font>
      <sz val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51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0" fontId="24" fillId="0" borderId="0"/>
    <xf numFmtId="0" fontId="24" fillId="0" borderId="0"/>
    <xf numFmtId="0" fontId="29" fillId="0" borderId="0"/>
    <xf numFmtId="0" fontId="24" fillId="0" borderId="0"/>
    <xf numFmtId="0" fontId="23" fillId="0" borderId="0"/>
    <xf numFmtId="0" fontId="1" fillId="0" borderId="0"/>
    <xf numFmtId="0" fontId="30" fillId="0" borderId="0"/>
    <xf numFmtId="9" fontId="23" fillId="0" borderId="0" applyFill="0" applyBorder="0" applyAlignment="0" applyProtection="0"/>
    <xf numFmtId="167" fontId="23" fillId="0" borderId="0" applyFill="0" applyBorder="0" applyAlignment="0" applyProtection="0"/>
  </cellStyleXfs>
  <cellXfs count="54">
    <xf numFmtId="0" fontId="0" fillId="0" borderId="0" xfId="0"/>
    <xf numFmtId="0" fontId="22" fillId="0" borderId="0" xfId="0" applyFont="1"/>
    <xf numFmtId="0" fontId="21" fillId="0" borderId="0" xfId="0" applyFont="1" applyFill="1"/>
    <xf numFmtId="0" fontId="19" fillId="0" borderId="0" xfId="0" applyFont="1" applyBorder="1" applyAlignment="1">
      <alignment vertical="center" wrapText="1"/>
    </xf>
    <xf numFmtId="0" fontId="19" fillId="0" borderId="11" xfId="0" applyNumberFormat="1" applyFont="1" applyFill="1" applyBorder="1" applyAlignment="1" applyProtection="1">
      <alignment horizontal="center" vertical="center" wrapText="1"/>
    </xf>
    <xf numFmtId="0" fontId="19" fillId="0" borderId="15" xfId="0" applyNumberFormat="1" applyFont="1" applyFill="1" applyBorder="1" applyAlignment="1" applyProtection="1">
      <alignment horizontal="center" vertical="center" wrapText="1"/>
    </xf>
    <xf numFmtId="0" fontId="22" fillId="0" borderId="11" xfId="0" applyNumberFormat="1" applyFont="1" applyFill="1" applyBorder="1" applyAlignment="1" applyProtection="1">
      <alignment horizontal="left" vertical="center" wrapText="1"/>
    </xf>
    <xf numFmtId="0" fontId="22" fillId="0" borderId="11" xfId="0" applyNumberFormat="1" applyFont="1" applyFill="1" applyBorder="1" applyAlignment="1" applyProtection="1">
      <alignment horizontal="center" vertical="center" wrapText="1"/>
    </xf>
    <xf numFmtId="166" fontId="22" fillId="0" borderId="11" xfId="0" applyNumberFormat="1" applyFont="1" applyFill="1" applyBorder="1" applyAlignment="1" applyProtection="1">
      <alignment horizontal="right" vertical="center" wrapText="1"/>
    </xf>
    <xf numFmtId="166" fontId="22" fillId="0" borderId="15" xfId="0" applyNumberFormat="1" applyFont="1" applyFill="1" applyBorder="1" applyAlignment="1" applyProtection="1">
      <alignment horizontal="right" vertical="center" wrapText="1"/>
    </xf>
    <xf numFmtId="0" fontId="22" fillId="0" borderId="15" xfId="0" applyNumberFormat="1" applyFont="1" applyFill="1" applyBorder="1" applyAlignment="1" applyProtection="1">
      <alignment horizontal="center" vertical="center" wrapText="1"/>
    </xf>
    <xf numFmtId="0" fontId="19" fillId="0" borderId="11" xfId="0" applyNumberFormat="1" applyFont="1" applyFill="1" applyBorder="1" applyAlignment="1" applyProtection="1">
      <alignment horizontal="left" vertical="center" wrapText="1"/>
    </xf>
    <xf numFmtId="166" fontId="19" fillId="0" borderId="11" xfId="0" applyNumberFormat="1" applyFont="1" applyFill="1" applyBorder="1" applyAlignment="1" applyProtection="1">
      <alignment horizontal="right" vertical="center" wrapText="1"/>
    </xf>
    <xf numFmtId="166" fontId="19" fillId="0" borderId="19" xfId="0" applyNumberFormat="1" applyFont="1" applyFill="1" applyBorder="1" applyAlignment="1" applyProtection="1">
      <alignment horizontal="right" vertical="center" wrapText="1"/>
    </xf>
    <xf numFmtId="0" fontId="22" fillId="0" borderId="0" xfId="0" applyNumberFormat="1" applyFont="1" applyFill="1" applyBorder="1" applyAlignment="1" applyProtection="1">
      <alignment horizontal="left" vertical="top" wrapText="1"/>
    </xf>
    <xf numFmtId="0" fontId="22" fillId="33" borderId="0" xfId="0" applyFont="1" applyFill="1" applyAlignment="1">
      <alignment horizontal="left" vertical="top" wrapText="1"/>
    </xf>
    <xf numFmtId="0" fontId="19" fillId="33" borderId="20" xfId="0" applyFont="1" applyFill="1" applyBorder="1" applyAlignment="1">
      <alignment horizontal="center" vertical="center" wrapText="1"/>
    </xf>
    <xf numFmtId="0" fontId="19" fillId="33" borderId="0" xfId="0" applyFont="1" applyFill="1" applyBorder="1" applyAlignment="1">
      <alignment vertical="center" wrapText="1"/>
    </xf>
    <xf numFmtId="0" fontId="19" fillId="33" borderId="21" xfId="0" applyFont="1" applyFill="1" applyBorder="1" applyAlignment="1">
      <alignment horizontal="center" vertical="center" wrapText="1"/>
    </xf>
    <xf numFmtId="0" fontId="19" fillId="33" borderId="22" xfId="0" applyFont="1" applyFill="1" applyBorder="1" applyAlignment="1">
      <alignment horizontal="center" vertical="center" wrapText="1"/>
    </xf>
    <xf numFmtId="0" fontId="19" fillId="33" borderId="19" xfId="0" applyFont="1" applyFill="1" applyBorder="1" applyAlignment="1">
      <alignment horizontal="center" vertical="center" wrapText="1"/>
    </xf>
    <xf numFmtId="0" fontId="19" fillId="33" borderId="0" xfId="0" applyFont="1" applyFill="1" applyAlignment="1">
      <alignment horizontal="center" vertical="center" wrapText="1"/>
    </xf>
    <xf numFmtId="164" fontId="19" fillId="33" borderId="19" xfId="0" applyNumberFormat="1" applyFont="1" applyFill="1" applyBorder="1" applyAlignment="1">
      <alignment horizontal="center" vertical="center" wrapText="1"/>
    </xf>
    <xf numFmtId="165" fontId="19" fillId="33" borderId="19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/>
    </xf>
    <xf numFmtId="1" fontId="19" fillId="33" borderId="19" xfId="0" applyNumberFormat="1" applyFont="1" applyFill="1" applyBorder="1" applyAlignment="1">
      <alignment horizontal="center" vertical="center" wrapText="1"/>
    </xf>
    <xf numFmtId="0" fontId="19" fillId="0" borderId="11" xfId="0" applyNumberFormat="1" applyFont="1" applyFill="1" applyBorder="1" applyAlignment="1" applyProtection="1">
      <alignment horizontal="center" vertical="center" wrapText="1"/>
    </xf>
    <xf numFmtId="166" fontId="22" fillId="0" borderId="19" xfId="0" applyNumberFormat="1" applyFont="1" applyFill="1" applyBorder="1" applyAlignment="1" applyProtection="1">
      <alignment horizontal="right" vertical="center" wrapText="1"/>
    </xf>
    <xf numFmtId="0" fontId="22" fillId="0" borderId="19" xfId="0" applyNumberFormat="1" applyFont="1" applyFill="1" applyBorder="1" applyAlignment="1" applyProtection="1">
      <alignment horizontal="center" vertical="center" wrapText="1"/>
    </xf>
    <xf numFmtId="0" fontId="25" fillId="0" borderId="0" xfId="42" applyFont="1"/>
    <xf numFmtId="0" fontId="26" fillId="0" borderId="0" xfId="42" applyFont="1"/>
    <xf numFmtId="0" fontId="20" fillId="0" borderId="0" xfId="42" applyFont="1" applyBorder="1" applyAlignment="1">
      <alignment vertical="center" wrapText="1"/>
    </xf>
    <xf numFmtId="0" fontId="19" fillId="0" borderId="11" xfId="0" applyNumberFormat="1" applyFont="1" applyFill="1" applyBorder="1" applyAlignment="1" applyProtection="1">
      <alignment horizontal="center" vertical="center" wrapText="1"/>
    </xf>
    <xf numFmtId="0" fontId="25" fillId="0" borderId="0" xfId="42" applyFont="1" applyAlignment="1">
      <alignment horizontal="left"/>
    </xf>
    <xf numFmtId="0" fontId="19" fillId="0" borderId="11" xfId="0" applyNumberFormat="1" applyFont="1" applyFill="1" applyBorder="1" applyAlignment="1" applyProtection="1">
      <alignment horizontal="center" vertical="top" wrapText="1"/>
    </xf>
    <xf numFmtId="0" fontId="19" fillId="0" borderId="14" xfId="0" applyNumberFormat="1" applyFont="1" applyFill="1" applyBorder="1" applyAlignment="1" applyProtection="1">
      <alignment horizontal="center" vertical="top" wrapText="1"/>
    </xf>
    <xf numFmtId="0" fontId="19" fillId="0" borderId="16" xfId="0" applyNumberFormat="1" applyFont="1" applyFill="1" applyBorder="1" applyAlignment="1" applyProtection="1">
      <alignment horizontal="center" vertical="top" wrapText="1"/>
    </xf>
    <xf numFmtId="0" fontId="21" fillId="0" borderId="0" xfId="0" applyFont="1" applyFill="1" applyAlignment="1">
      <alignment horizontal="left" vertical="center" wrapText="1"/>
    </xf>
    <xf numFmtId="0" fontId="22" fillId="0" borderId="0" xfId="0" applyFont="1" applyAlignment="1">
      <alignment horizontal="left" wrapText="1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0" fontId="19" fillId="0" borderId="12" xfId="0" applyNumberFormat="1" applyFont="1" applyFill="1" applyBorder="1" applyAlignment="1" applyProtection="1">
      <alignment horizontal="center" vertical="center" wrapText="1"/>
    </xf>
    <xf numFmtId="0" fontId="19" fillId="0" borderId="13" xfId="0" applyNumberFormat="1" applyFont="1" applyFill="1" applyBorder="1" applyAlignment="1" applyProtection="1">
      <alignment horizontal="center" vertical="center" wrapText="1"/>
    </xf>
    <xf numFmtId="0" fontId="19" fillId="0" borderId="11" xfId="0" applyNumberFormat="1" applyFont="1" applyFill="1" applyBorder="1" applyAlignment="1" applyProtection="1">
      <alignment horizontal="center" vertical="center" wrapText="1"/>
    </xf>
    <xf numFmtId="0" fontId="19" fillId="0" borderId="14" xfId="0" applyNumberFormat="1" applyFont="1" applyFill="1" applyBorder="1" applyAlignment="1" applyProtection="1">
      <alignment horizontal="center" vertical="center" wrapText="1"/>
    </xf>
    <xf numFmtId="0" fontId="19" fillId="0" borderId="16" xfId="0" applyNumberFormat="1" applyFont="1" applyFill="1" applyBorder="1" applyAlignment="1" applyProtection="1">
      <alignment horizontal="center" vertical="center" wrapText="1"/>
    </xf>
    <xf numFmtId="0" fontId="19" fillId="0" borderId="17" xfId="0" applyNumberFormat="1" applyFont="1" applyFill="1" applyBorder="1" applyAlignment="1" applyProtection="1">
      <alignment horizontal="center" vertical="center" wrapText="1"/>
    </xf>
    <xf numFmtId="0" fontId="19" fillId="0" borderId="18" xfId="0" applyNumberFormat="1" applyFont="1" applyFill="1" applyBorder="1" applyAlignment="1" applyProtection="1">
      <alignment horizontal="center" vertical="center" wrapText="1"/>
    </xf>
    <xf numFmtId="0" fontId="19" fillId="0" borderId="13" xfId="0" applyNumberFormat="1" applyFont="1" applyFill="1" applyBorder="1" applyAlignment="1" applyProtection="1">
      <alignment horizontal="center" vertical="top" wrapText="1"/>
    </xf>
    <xf numFmtId="0" fontId="19" fillId="0" borderId="10" xfId="0" applyNumberFormat="1" applyFont="1" applyFill="1" applyBorder="1" applyAlignment="1" applyProtection="1">
      <alignment horizontal="center" vertical="top" wrapText="1"/>
    </xf>
    <xf numFmtId="0" fontId="19" fillId="0" borderId="23" xfId="0" applyNumberFormat="1" applyFont="1" applyFill="1" applyBorder="1" applyAlignment="1" applyProtection="1">
      <alignment horizontal="center" vertical="top" wrapText="1"/>
    </xf>
    <xf numFmtId="0" fontId="20" fillId="0" borderId="0" xfId="0" applyFont="1" applyBorder="1" applyAlignment="1">
      <alignment horizontal="center" vertical="center" wrapText="1"/>
    </xf>
    <xf numFmtId="0" fontId="25" fillId="0" borderId="0" xfId="42" applyFont="1" applyAlignment="1">
      <alignment horizontal="left"/>
    </xf>
    <xf numFmtId="0" fontId="27" fillId="0" borderId="0" xfId="42" applyFont="1" applyBorder="1" applyAlignment="1">
      <alignment horizontal="center" vertical="center" wrapText="1"/>
    </xf>
    <xf numFmtId="0" fontId="28" fillId="0" borderId="0" xfId="42" applyFont="1" applyAlignment="1">
      <alignment horizontal="center" vertical="center"/>
    </xf>
  </cellXfs>
  <cellStyles count="51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 2" xfId="42"/>
    <cellStyle name="Обычный 2 2" xfId="43"/>
    <cellStyle name="Обычный 3" xfId="44"/>
    <cellStyle name="Обычный 3 2" xfId="45"/>
    <cellStyle name="Обычный 4" xfId="46"/>
    <cellStyle name="Обычный 5" xfId="47"/>
    <cellStyle name="Обычный 6" xfId="48"/>
    <cellStyle name="Плохой" xfId="7" builtinId="27" customBuiltin="1"/>
    <cellStyle name="Пояснение" xfId="16" builtinId="53" customBuiltin="1"/>
    <cellStyle name="Примечание" xfId="15" builtinId="10" customBuiltin="1"/>
    <cellStyle name="Процентный 2" xfId="49"/>
    <cellStyle name="Связанная ячейка" xfId="12" builtinId="24" customBuiltin="1"/>
    <cellStyle name="Текст предупреждения" xfId="14" builtinId="11" customBuiltin="1"/>
    <cellStyle name="Финансовый 2" xfId="50"/>
    <cellStyle name="Хороший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6"/>
  <sheetViews>
    <sheetView tabSelected="1" topLeftCell="A151" zoomScaleNormal="100" workbookViewId="0">
      <selection activeCell="C164" sqref="C164"/>
    </sheetView>
  </sheetViews>
  <sheetFormatPr defaultRowHeight="15.75" customHeight="1"/>
  <cols>
    <col min="1" max="1" width="47.7109375" style="1" customWidth="1"/>
    <col min="2" max="2" width="10.42578125" style="1" customWidth="1"/>
    <col min="3" max="3" width="11.28515625" style="1" customWidth="1"/>
    <col min="4" max="4" width="10.140625" style="1" customWidth="1"/>
    <col min="5" max="5" width="14" style="1" customWidth="1"/>
    <col min="6" max="6" width="15.28515625" style="1" customWidth="1"/>
    <col min="7" max="7" width="8.28515625" style="1" customWidth="1"/>
    <col min="8" max="8" width="7.5703125" style="1" customWidth="1"/>
    <col min="9" max="9" width="7.42578125" style="1" customWidth="1"/>
    <col min="10" max="11" width="7.5703125" style="1" customWidth="1"/>
    <col min="12" max="12" width="8.28515625" style="1" customWidth="1"/>
    <col min="13" max="13" width="6.85546875" style="1" customWidth="1"/>
    <col min="14" max="14" width="7.7109375" style="1" customWidth="1"/>
    <col min="15" max="15" width="7.85546875" style="1" customWidth="1"/>
    <col min="16" max="16384" width="9.140625" style="1"/>
  </cols>
  <sheetData>
    <row r="1" spans="1:17" s="2" customFormat="1" ht="54" customHeight="1">
      <c r="A1" s="50" t="s">
        <v>117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3"/>
    </row>
    <row r="2" spans="1:17" ht="27.6" customHeight="1">
      <c r="A2" s="39" t="s">
        <v>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</row>
    <row r="3" spans="1:17" ht="41.25" customHeight="1">
      <c r="A3" s="40" t="s">
        <v>1</v>
      </c>
      <c r="B3" s="40" t="s">
        <v>2</v>
      </c>
      <c r="C3" s="42" t="s">
        <v>3</v>
      </c>
      <c r="D3" s="43"/>
      <c r="E3" s="43"/>
      <c r="F3" s="40" t="s">
        <v>4</v>
      </c>
      <c r="G3" s="42" t="s">
        <v>5</v>
      </c>
      <c r="H3" s="43"/>
      <c r="I3" s="43"/>
      <c r="J3" s="44"/>
      <c r="K3" s="42" t="s">
        <v>6</v>
      </c>
      <c r="L3" s="43"/>
      <c r="M3" s="43"/>
      <c r="N3" s="44"/>
      <c r="O3" s="45" t="s">
        <v>7</v>
      </c>
      <c r="P3" s="45" t="s">
        <v>8</v>
      </c>
    </row>
    <row r="4" spans="1:17" ht="25.7" customHeight="1">
      <c r="A4" s="41"/>
      <c r="B4" s="41"/>
      <c r="C4" s="4" t="s">
        <v>9</v>
      </c>
      <c r="D4" s="4" t="s">
        <v>10</v>
      </c>
      <c r="E4" s="4" t="s">
        <v>11</v>
      </c>
      <c r="F4" s="41"/>
      <c r="G4" s="4" t="s">
        <v>12</v>
      </c>
      <c r="H4" s="5" t="s">
        <v>13</v>
      </c>
      <c r="I4" s="4" t="s">
        <v>14</v>
      </c>
      <c r="J4" s="5" t="s">
        <v>15</v>
      </c>
      <c r="K4" s="5" t="s">
        <v>16</v>
      </c>
      <c r="L4" s="5" t="s">
        <v>17</v>
      </c>
      <c r="M4" s="4" t="s">
        <v>18</v>
      </c>
      <c r="N4" s="5" t="s">
        <v>19</v>
      </c>
      <c r="O4" s="46"/>
      <c r="P4" s="46"/>
    </row>
    <row r="5" spans="1:17" ht="14.25" customHeight="1">
      <c r="A5" s="34" t="s">
        <v>121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6"/>
    </row>
    <row r="6" spans="1:17" ht="21.75" customHeight="1">
      <c r="A6" s="6" t="s">
        <v>82</v>
      </c>
      <c r="B6" s="7" t="s">
        <v>22</v>
      </c>
      <c r="C6" s="8">
        <v>21</v>
      </c>
      <c r="D6" s="8">
        <v>35</v>
      </c>
      <c r="E6" s="8">
        <v>27.2</v>
      </c>
      <c r="F6" s="8">
        <v>507.4</v>
      </c>
      <c r="G6" s="8">
        <v>0.2</v>
      </c>
      <c r="H6" s="9">
        <v>11.5</v>
      </c>
      <c r="I6" s="8">
        <v>1.2</v>
      </c>
      <c r="J6" s="9">
        <v>9.6</v>
      </c>
      <c r="K6" s="9">
        <v>53.4</v>
      </c>
      <c r="L6" s="9">
        <v>66</v>
      </c>
      <c r="M6" s="8">
        <v>243.8</v>
      </c>
      <c r="N6" s="9">
        <v>3.8</v>
      </c>
      <c r="O6" s="10" t="s">
        <v>83</v>
      </c>
      <c r="P6" s="10" t="s">
        <v>40</v>
      </c>
    </row>
    <row r="7" spans="1:17" ht="21.75" customHeight="1">
      <c r="A7" s="6" t="s">
        <v>84</v>
      </c>
      <c r="B7" s="7" t="s">
        <v>22</v>
      </c>
      <c r="C7" s="8">
        <v>0.1</v>
      </c>
      <c r="D7" s="8">
        <v>0</v>
      </c>
      <c r="E7" s="8">
        <v>14.8</v>
      </c>
      <c r="F7" s="8">
        <v>59.3</v>
      </c>
      <c r="G7" s="8">
        <v>0</v>
      </c>
      <c r="H7" s="9">
        <v>0</v>
      </c>
      <c r="I7" s="8">
        <v>0.2</v>
      </c>
      <c r="J7" s="9">
        <v>0</v>
      </c>
      <c r="K7" s="9">
        <v>11.1</v>
      </c>
      <c r="L7" s="9">
        <v>3.9</v>
      </c>
      <c r="M7" s="8">
        <v>0</v>
      </c>
      <c r="N7" s="9">
        <v>0.4</v>
      </c>
      <c r="O7" s="10" t="s">
        <v>85</v>
      </c>
      <c r="P7" s="10" t="s">
        <v>20</v>
      </c>
    </row>
    <row r="8" spans="1:17" ht="21.75" customHeight="1">
      <c r="A8" s="6" t="s">
        <v>25</v>
      </c>
      <c r="B8" s="7" t="s">
        <v>86</v>
      </c>
      <c r="C8" s="8">
        <v>3.7</v>
      </c>
      <c r="D8" s="8">
        <v>0.3</v>
      </c>
      <c r="E8" s="8">
        <v>24.3</v>
      </c>
      <c r="F8" s="8">
        <v>114.8</v>
      </c>
      <c r="G8" s="8">
        <v>0.1</v>
      </c>
      <c r="H8" s="9">
        <v>0</v>
      </c>
      <c r="I8" s="8">
        <v>0</v>
      </c>
      <c r="J8" s="9">
        <v>1</v>
      </c>
      <c r="K8" s="9">
        <v>10.4</v>
      </c>
      <c r="L8" s="9">
        <v>14.9</v>
      </c>
      <c r="M8" s="8">
        <v>37.799999999999997</v>
      </c>
      <c r="N8" s="9">
        <v>0.9</v>
      </c>
      <c r="O8" s="10" t="s">
        <v>27</v>
      </c>
      <c r="P8" s="10" t="s">
        <v>27</v>
      </c>
    </row>
    <row r="9" spans="1:17" ht="22.5" customHeight="1">
      <c r="A9" s="6" t="s">
        <v>71</v>
      </c>
      <c r="B9" s="7">
        <v>150</v>
      </c>
      <c r="C9" s="27">
        <v>0.6</v>
      </c>
      <c r="D9" s="27">
        <v>0.6</v>
      </c>
      <c r="E9" s="27">
        <v>14.3</v>
      </c>
      <c r="F9" s="27">
        <v>68.400000000000006</v>
      </c>
      <c r="G9" s="27">
        <v>0</v>
      </c>
      <c r="H9" s="27">
        <v>9.6</v>
      </c>
      <c r="I9" s="27">
        <v>0</v>
      </c>
      <c r="J9" s="27">
        <v>0.3</v>
      </c>
      <c r="K9" s="27">
        <v>21.6</v>
      </c>
      <c r="L9" s="27">
        <v>12.2</v>
      </c>
      <c r="M9" s="27">
        <v>14.9</v>
      </c>
      <c r="N9" s="27">
        <v>3</v>
      </c>
      <c r="O9" s="28">
        <v>338</v>
      </c>
      <c r="P9" s="28">
        <v>2011</v>
      </c>
    </row>
    <row r="10" spans="1:17" ht="21.75" customHeight="1">
      <c r="A10" s="11" t="s">
        <v>28</v>
      </c>
      <c r="B10" s="4"/>
      <c r="C10" s="13">
        <f>SUM(C6:C9)</f>
        <v>25.400000000000002</v>
      </c>
      <c r="D10" s="13">
        <f t="shared" ref="D10:N10" si="0">SUM(D6:D9)</f>
        <v>35.9</v>
      </c>
      <c r="E10" s="13">
        <f t="shared" si="0"/>
        <v>80.599999999999994</v>
      </c>
      <c r="F10" s="13">
        <f t="shared" si="0"/>
        <v>749.89999999999986</v>
      </c>
      <c r="G10" s="13">
        <f t="shared" si="0"/>
        <v>0.30000000000000004</v>
      </c>
      <c r="H10" s="13">
        <f t="shared" si="0"/>
        <v>21.1</v>
      </c>
      <c r="I10" s="13">
        <f t="shared" si="0"/>
        <v>1.4</v>
      </c>
      <c r="J10" s="13">
        <f t="shared" si="0"/>
        <v>10.9</v>
      </c>
      <c r="K10" s="13">
        <f t="shared" si="0"/>
        <v>96.5</v>
      </c>
      <c r="L10" s="13">
        <f t="shared" si="0"/>
        <v>97.000000000000014</v>
      </c>
      <c r="M10" s="13">
        <f t="shared" si="0"/>
        <v>296.5</v>
      </c>
      <c r="N10" s="13">
        <f t="shared" si="0"/>
        <v>8.1000000000000014</v>
      </c>
      <c r="O10" s="14" t="s">
        <v>27</v>
      </c>
      <c r="P10" s="14" t="s">
        <v>27</v>
      </c>
    </row>
    <row r="11" spans="1:17" ht="14.25" customHeight="1">
      <c r="A11" s="47" t="s">
        <v>126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9"/>
    </row>
    <row r="12" spans="1:17" ht="22.5" customHeight="1">
      <c r="A12" s="6" t="s">
        <v>128</v>
      </c>
      <c r="B12" s="7">
        <v>40</v>
      </c>
      <c r="C12" s="8">
        <v>2.4</v>
      </c>
      <c r="D12" s="8">
        <v>1.9</v>
      </c>
      <c r="E12" s="8">
        <v>30</v>
      </c>
      <c r="F12" s="8">
        <v>146.4</v>
      </c>
      <c r="G12" s="8">
        <v>0</v>
      </c>
      <c r="H12" s="9">
        <v>0</v>
      </c>
      <c r="I12" s="8">
        <v>0</v>
      </c>
      <c r="J12" s="9">
        <v>0</v>
      </c>
      <c r="K12" s="9">
        <v>4.4000000000000004</v>
      </c>
      <c r="L12" s="9">
        <v>3.6</v>
      </c>
      <c r="M12" s="8">
        <v>20</v>
      </c>
      <c r="N12" s="9">
        <v>0.3</v>
      </c>
      <c r="O12" s="10"/>
      <c r="P12" s="10"/>
    </row>
    <row r="13" spans="1:17" ht="22.5" customHeight="1">
      <c r="A13" s="6" t="s">
        <v>122</v>
      </c>
      <c r="B13" s="7">
        <v>200</v>
      </c>
      <c r="C13" s="27">
        <v>0.2</v>
      </c>
      <c r="D13" s="27">
        <v>0</v>
      </c>
      <c r="E13" s="27">
        <v>15</v>
      </c>
      <c r="F13" s="27">
        <v>60.5</v>
      </c>
      <c r="G13" s="27">
        <v>0</v>
      </c>
      <c r="H13" s="27">
        <v>1.1000000000000001</v>
      </c>
      <c r="I13" s="27">
        <v>0.2</v>
      </c>
      <c r="J13" s="27">
        <v>0</v>
      </c>
      <c r="K13" s="27">
        <v>13.6</v>
      </c>
      <c r="L13" s="27">
        <v>4.5999999999999996</v>
      </c>
      <c r="M13" s="27">
        <v>1.4</v>
      </c>
      <c r="N13" s="27">
        <v>0.4</v>
      </c>
      <c r="O13" s="28">
        <v>685</v>
      </c>
      <c r="P13" s="28">
        <v>2004</v>
      </c>
    </row>
    <row r="14" spans="1:17" ht="22.5" customHeight="1">
      <c r="A14" s="11" t="s">
        <v>28</v>
      </c>
      <c r="B14" s="32"/>
      <c r="C14" s="13">
        <f>SUM(C12:C13)</f>
        <v>2.6</v>
      </c>
      <c r="D14" s="13">
        <f t="shared" ref="D14:N14" si="1">SUM(D12:D13)</f>
        <v>1.9</v>
      </c>
      <c r="E14" s="13">
        <f t="shared" si="1"/>
        <v>45</v>
      </c>
      <c r="F14" s="13">
        <f t="shared" si="1"/>
        <v>206.9</v>
      </c>
      <c r="G14" s="13">
        <f t="shared" si="1"/>
        <v>0</v>
      </c>
      <c r="H14" s="13">
        <f t="shared" si="1"/>
        <v>1.1000000000000001</v>
      </c>
      <c r="I14" s="13">
        <f t="shared" si="1"/>
        <v>0.2</v>
      </c>
      <c r="J14" s="13">
        <f t="shared" si="1"/>
        <v>0</v>
      </c>
      <c r="K14" s="13">
        <f t="shared" si="1"/>
        <v>18</v>
      </c>
      <c r="L14" s="13">
        <f t="shared" si="1"/>
        <v>8.1999999999999993</v>
      </c>
      <c r="M14" s="13">
        <f t="shared" si="1"/>
        <v>21.4</v>
      </c>
      <c r="N14" s="13">
        <f t="shared" si="1"/>
        <v>0.7</v>
      </c>
      <c r="O14" s="14" t="s">
        <v>27</v>
      </c>
      <c r="P14" s="14" t="s">
        <v>27</v>
      </c>
    </row>
    <row r="15" spans="1:17" ht="22.5" customHeight="1">
      <c r="A15" s="11" t="s">
        <v>120</v>
      </c>
      <c r="B15" s="32"/>
      <c r="C15" s="13">
        <f>C14+C10</f>
        <v>28.000000000000004</v>
      </c>
      <c r="D15" s="13">
        <f t="shared" ref="D15:N15" si="2">D14+D10</f>
        <v>37.799999999999997</v>
      </c>
      <c r="E15" s="13">
        <f t="shared" si="2"/>
        <v>125.6</v>
      </c>
      <c r="F15" s="13">
        <f t="shared" si="2"/>
        <v>956.79999999999984</v>
      </c>
      <c r="G15" s="13">
        <f t="shared" si="2"/>
        <v>0.30000000000000004</v>
      </c>
      <c r="H15" s="13">
        <f t="shared" si="2"/>
        <v>22.200000000000003</v>
      </c>
      <c r="I15" s="13">
        <f t="shared" si="2"/>
        <v>1.5999999999999999</v>
      </c>
      <c r="J15" s="13">
        <f t="shared" si="2"/>
        <v>10.9</v>
      </c>
      <c r="K15" s="13">
        <f t="shared" si="2"/>
        <v>114.5</v>
      </c>
      <c r="L15" s="13">
        <f t="shared" si="2"/>
        <v>105.20000000000002</v>
      </c>
      <c r="M15" s="13">
        <f t="shared" si="2"/>
        <v>317.89999999999998</v>
      </c>
      <c r="N15" s="13">
        <f t="shared" si="2"/>
        <v>8.8000000000000007</v>
      </c>
      <c r="O15" s="14" t="s">
        <v>27</v>
      </c>
      <c r="P15" s="14" t="s">
        <v>27</v>
      </c>
    </row>
    <row r="16" spans="1:17" ht="27.6" customHeight="1">
      <c r="A16" s="39" t="s">
        <v>29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</row>
    <row r="17" spans="1:16" ht="40.5" customHeight="1">
      <c r="A17" s="40" t="s">
        <v>1</v>
      </c>
      <c r="B17" s="40" t="s">
        <v>2</v>
      </c>
      <c r="C17" s="42" t="s">
        <v>3</v>
      </c>
      <c r="D17" s="43"/>
      <c r="E17" s="43"/>
      <c r="F17" s="40" t="s">
        <v>4</v>
      </c>
      <c r="G17" s="42" t="s">
        <v>5</v>
      </c>
      <c r="H17" s="43"/>
      <c r="I17" s="43"/>
      <c r="J17" s="44"/>
      <c r="K17" s="42" t="s">
        <v>6</v>
      </c>
      <c r="L17" s="43"/>
      <c r="M17" s="43"/>
      <c r="N17" s="44"/>
      <c r="O17" s="45" t="s">
        <v>7</v>
      </c>
      <c r="P17" s="45" t="s">
        <v>8</v>
      </c>
    </row>
    <row r="18" spans="1:16" ht="25.7" customHeight="1">
      <c r="A18" s="41"/>
      <c r="B18" s="41"/>
      <c r="C18" s="4" t="s">
        <v>9</v>
      </c>
      <c r="D18" s="4" t="s">
        <v>10</v>
      </c>
      <c r="E18" s="4" t="s">
        <v>11</v>
      </c>
      <c r="F18" s="41"/>
      <c r="G18" s="4" t="s">
        <v>12</v>
      </c>
      <c r="H18" s="5" t="s">
        <v>13</v>
      </c>
      <c r="I18" s="4" t="s">
        <v>14</v>
      </c>
      <c r="J18" s="5" t="s">
        <v>15</v>
      </c>
      <c r="K18" s="5" t="s">
        <v>16</v>
      </c>
      <c r="L18" s="5" t="s">
        <v>17</v>
      </c>
      <c r="M18" s="4" t="s">
        <v>18</v>
      </c>
      <c r="N18" s="5" t="s">
        <v>19</v>
      </c>
      <c r="O18" s="46"/>
      <c r="P18" s="46"/>
    </row>
    <row r="19" spans="1:16" ht="14.25" customHeight="1">
      <c r="A19" s="34" t="s">
        <v>121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6"/>
    </row>
    <row r="20" spans="1:16" ht="21" customHeight="1">
      <c r="A20" s="6" t="s">
        <v>21</v>
      </c>
      <c r="B20" s="7" t="s">
        <v>22</v>
      </c>
      <c r="C20" s="8">
        <v>20.399999999999999</v>
      </c>
      <c r="D20" s="8">
        <v>25.3</v>
      </c>
      <c r="E20" s="8">
        <v>36.5</v>
      </c>
      <c r="F20" s="8">
        <v>454.9</v>
      </c>
      <c r="G20" s="8">
        <v>0.1</v>
      </c>
      <c r="H20" s="9">
        <v>2.5</v>
      </c>
      <c r="I20" s="8">
        <v>0.3</v>
      </c>
      <c r="J20" s="9">
        <v>5.3</v>
      </c>
      <c r="K20" s="9">
        <v>26</v>
      </c>
      <c r="L20" s="9">
        <v>45.4</v>
      </c>
      <c r="M20" s="8">
        <v>211.7</v>
      </c>
      <c r="N20" s="9">
        <v>2</v>
      </c>
      <c r="O20" s="10" t="s">
        <v>23</v>
      </c>
      <c r="P20" s="10" t="s">
        <v>24</v>
      </c>
    </row>
    <row r="21" spans="1:16" ht="21" customHeight="1">
      <c r="A21" s="6" t="s">
        <v>87</v>
      </c>
      <c r="B21" s="7" t="s">
        <v>22</v>
      </c>
      <c r="C21" s="8">
        <v>0.2</v>
      </c>
      <c r="D21" s="8">
        <v>0</v>
      </c>
      <c r="E21" s="8">
        <v>15</v>
      </c>
      <c r="F21" s="8">
        <v>61.6</v>
      </c>
      <c r="G21" s="8">
        <v>0</v>
      </c>
      <c r="H21" s="9">
        <v>1.1000000000000001</v>
      </c>
      <c r="I21" s="8">
        <v>0.2</v>
      </c>
      <c r="J21" s="9">
        <v>0</v>
      </c>
      <c r="K21" s="9">
        <v>13.6</v>
      </c>
      <c r="L21" s="9">
        <v>4.5999999999999996</v>
      </c>
      <c r="M21" s="8">
        <v>1.4</v>
      </c>
      <c r="N21" s="9">
        <v>0.4</v>
      </c>
      <c r="O21" s="10" t="s">
        <v>88</v>
      </c>
      <c r="P21" s="10" t="s">
        <v>20</v>
      </c>
    </row>
    <row r="22" spans="1:16" ht="21" customHeight="1">
      <c r="A22" s="6" t="s">
        <v>25</v>
      </c>
      <c r="B22" s="7" t="s">
        <v>26</v>
      </c>
      <c r="C22" s="8">
        <v>3</v>
      </c>
      <c r="D22" s="8">
        <v>0.2</v>
      </c>
      <c r="E22" s="8">
        <v>19.5</v>
      </c>
      <c r="F22" s="8">
        <v>91.9</v>
      </c>
      <c r="G22" s="8">
        <v>0.1</v>
      </c>
      <c r="H22" s="9">
        <v>0</v>
      </c>
      <c r="I22" s="8">
        <v>0</v>
      </c>
      <c r="J22" s="9">
        <v>0.8</v>
      </c>
      <c r="K22" s="9">
        <v>8.3000000000000007</v>
      </c>
      <c r="L22" s="9">
        <v>11.9</v>
      </c>
      <c r="M22" s="8">
        <v>30.2</v>
      </c>
      <c r="N22" s="9">
        <v>0.7</v>
      </c>
      <c r="O22" s="10" t="s">
        <v>27</v>
      </c>
      <c r="P22" s="10" t="s">
        <v>27</v>
      </c>
    </row>
    <row r="23" spans="1:16" ht="21" customHeight="1">
      <c r="A23" s="11" t="s">
        <v>28</v>
      </c>
      <c r="B23" s="4"/>
      <c r="C23" s="12">
        <f t="shared" ref="C23:N23" si="3">SUM(C20:C22)</f>
        <v>23.599999999999998</v>
      </c>
      <c r="D23" s="12">
        <f t="shared" si="3"/>
        <v>25.5</v>
      </c>
      <c r="E23" s="12">
        <f t="shared" si="3"/>
        <v>71</v>
      </c>
      <c r="F23" s="12">
        <f t="shared" si="3"/>
        <v>608.4</v>
      </c>
      <c r="G23" s="12">
        <f t="shared" si="3"/>
        <v>0.2</v>
      </c>
      <c r="H23" s="12">
        <f t="shared" si="3"/>
        <v>3.6</v>
      </c>
      <c r="I23" s="12">
        <f t="shared" si="3"/>
        <v>0.5</v>
      </c>
      <c r="J23" s="12">
        <f t="shared" si="3"/>
        <v>6.1</v>
      </c>
      <c r="K23" s="12">
        <f t="shared" si="3"/>
        <v>47.900000000000006</v>
      </c>
      <c r="L23" s="12">
        <f t="shared" si="3"/>
        <v>61.9</v>
      </c>
      <c r="M23" s="12">
        <f t="shared" si="3"/>
        <v>243.29999999999998</v>
      </c>
      <c r="N23" s="13">
        <f t="shared" si="3"/>
        <v>3.0999999999999996</v>
      </c>
      <c r="O23" s="14" t="s">
        <v>27</v>
      </c>
      <c r="P23" s="14" t="s">
        <v>27</v>
      </c>
    </row>
    <row r="24" spans="1:16" ht="14.25" customHeight="1">
      <c r="A24" s="47" t="s">
        <v>126</v>
      </c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9"/>
    </row>
    <row r="25" spans="1:16" ht="22.5" customHeight="1">
      <c r="A25" s="6" t="s">
        <v>129</v>
      </c>
      <c r="B25" s="7">
        <v>40</v>
      </c>
      <c r="C25" s="8">
        <v>2.9</v>
      </c>
      <c r="D25" s="8">
        <v>3.8</v>
      </c>
      <c r="E25" s="8">
        <v>28.9</v>
      </c>
      <c r="F25" s="8">
        <v>161.80000000000001</v>
      </c>
      <c r="G25" s="8">
        <v>0</v>
      </c>
      <c r="H25" s="9">
        <v>0</v>
      </c>
      <c r="I25" s="8">
        <v>0</v>
      </c>
      <c r="J25" s="9">
        <v>1.4</v>
      </c>
      <c r="K25" s="9">
        <v>10.4</v>
      </c>
      <c r="L25" s="9">
        <v>7.2</v>
      </c>
      <c r="M25" s="8">
        <v>32.4</v>
      </c>
      <c r="N25" s="9">
        <v>0.7</v>
      </c>
      <c r="O25" s="10"/>
      <c r="P25" s="10"/>
    </row>
    <row r="26" spans="1:16" ht="22.5" customHeight="1">
      <c r="A26" s="6" t="s">
        <v>104</v>
      </c>
      <c r="B26" s="7" t="s">
        <v>22</v>
      </c>
      <c r="C26" s="8">
        <v>2.2999999999999998</v>
      </c>
      <c r="D26" s="8">
        <v>1.3</v>
      </c>
      <c r="E26" s="8">
        <v>25.9</v>
      </c>
      <c r="F26" s="8">
        <v>123.5</v>
      </c>
      <c r="G26" s="8">
        <v>0</v>
      </c>
      <c r="H26" s="9">
        <v>0.1</v>
      </c>
      <c r="I26" s="8">
        <v>0</v>
      </c>
      <c r="J26" s="9">
        <v>0</v>
      </c>
      <c r="K26" s="9">
        <v>65.099999999999994</v>
      </c>
      <c r="L26" s="9">
        <v>17.899999999999999</v>
      </c>
      <c r="M26" s="8">
        <v>61.4</v>
      </c>
      <c r="N26" s="9">
        <v>0.7</v>
      </c>
      <c r="O26" s="10" t="s">
        <v>105</v>
      </c>
      <c r="P26" s="10" t="s">
        <v>24</v>
      </c>
    </row>
    <row r="27" spans="1:16" ht="22.5" customHeight="1">
      <c r="A27" s="11" t="s">
        <v>28</v>
      </c>
      <c r="B27" s="32"/>
      <c r="C27" s="13">
        <f>SUM(C25:C26)</f>
        <v>5.1999999999999993</v>
      </c>
      <c r="D27" s="13">
        <f t="shared" ref="D27:N27" si="4">SUM(D25:D26)</f>
        <v>5.0999999999999996</v>
      </c>
      <c r="E27" s="13">
        <f t="shared" si="4"/>
        <v>54.8</v>
      </c>
      <c r="F27" s="13">
        <f t="shared" si="4"/>
        <v>285.3</v>
      </c>
      <c r="G27" s="13">
        <f t="shared" si="4"/>
        <v>0</v>
      </c>
      <c r="H27" s="13">
        <f t="shared" si="4"/>
        <v>0.1</v>
      </c>
      <c r="I27" s="13">
        <f t="shared" si="4"/>
        <v>0</v>
      </c>
      <c r="J27" s="13">
        <f t="shared" si="4"/>
        <v>1.4</v>
      </c>
      <c r="K27" s="13">
        <f t="shared" si="4"/>
        <v>75.5</v>
      </c>
      <c r="L27" s="13">
        <f t="shared" si="4"/>
        <v>25.099999999999998</v>
      </c>
      <c r="M27" s="13">
        <f t="shared" si="4"/>
        <v>93.8</v>
      </c>
      <c r="N27" s="13">
        <f t="shared" si="4"/>
        <v>1.4</v>
      </c>
      <c r="O27" s="14" t="s">
        <v>27</v>
      </c>
      <c r="P27" s="14" t="s">
        <v>27</v>
      </c>
    </row>
    <row r="28" spans="1:16" ht="22.5" customHeight="1">
      <c r="A28" s="11" t="s">
        <v>120</v>
      </c>
      <c r="B28" s="32"/>
      <c r="C28" s="13">
        <f>C27+C23</f>
        <v>28.799999999999997</v>
      </c>
      <c r="D28" s="13">
        <f t="shared" ref="D28:N28" si="5">D27+D23</f>
        <v>30.6</v>
      </c>
      <c r="E28" s="13">
        <f t="shared" si="5"/>
        <v>125.8</v>
      </c>
      <c r="F28" s="13">
        <f t="shared" si="5"/>
        <v>893.7</v>
      </c>
      <c r="G28" s="13">
        <f t="shared" si="5"/>
        <v>0.2</v>
      </c>
      <c r="H28" s="13">
        <f t="shared" si="5"/>
        <v>3.7</v>
      </c>
      <c r="I28" s="13">
        <f t="shared" si="5"/>
        <v>0.5</v>
      </c>
      <c r="J28" s="13">
        <f t="shared" si="5"/>
        <v>7.5</v>
      </c>
      <c r="K28" s="13">
        <f t="shared" si="5"/>
        <v>123.4</v>
      </c>
      <c r="L28" s="13">
        <f t="shared" si="5"/>
        <v>87</v>
      </c>
      <c r="M28" s="13">
        <f t="shared" si="5"/>
        <v>337.09999999999997</v>
      </c>
      <c r="N28" s="13">
        <f t="shared" si="5"/>
        <v>4.5</v>
      </c>
      <c r="O28" s="14" t="s">
        <v>27</v>
      </c>
      <c r="P28" s="14" t="s">
        <v>27</v>
      </c>
    </row>
    <row r="29" spans="1:16" ht="27.6" customHeight="1">
      <c r="A29" s="39" t="s">
        <v>33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</row>
    <row r="30" spans="1:16" ht="38.25" customHeight="1">
      <c r="A30" s="40" t="s">
        <v>1</v>
      </c>
      <c r="B30" s="40" t="s">
        <v>2</v>
      </c>
      <c r="C30" s="42" t="s">
        <v>3</v>
      </c>
      <c r="D30" s="43"/>
      <c r="E30" s="43"/>
      <c r="F30" s="40" t="s">
        <v>4</v>
      </c>
      <c r="G30" s="42" t="s">
        <v>5</v>
      </c>
      <c r="H30" s="43"/>
      <c r="I30" s="43"/>
      <c r="J30" s="44"/>
      <c r="K30" s="42" t="s">
        <v>6</v>
      </c>
      <c r="L30" s="43"/>
      <c r="M30" s="43"/>
      <c r="N30" s="44"/>
      <c r="O30" s="45" t="s">
        <v>7</v>
      </c>
      <c r="P30" s="45" t="s">
        <v>8</v>
      </c>
    </row>
    <row r="31" spans="1:16" ht="25.7" customHeight="1">
      <c r="A31" s="41"/>
      <c r="B31" s="41"/>
      <c r="C31" s="4" t="s">
        <v>9</v>
      </c>
      <c r="D31" s="4" t="s">
        <v>10</v>
      </c>
      <c r="E31" s="4" t="s">
        <v>11</v>
      </c>
      <c r="F31" s="41"/>
      <c r="G31" s="4" t="s">
        <v>12</v>
      </c>
      <c r="H31" s="5" t="s">
        <v>13</v>
      </c>
      <c r="I31" s="4" t="s">
        <v>14</v>
      </c>
      <c r="J31" s="5" t="s">
        <v>15</v>
      </c>
      <c r="K31" s="5" t="s">
        <v>16</v>
      </c>
      <c r="L31" s="5" t="s">
        <v>17</v>
      </c>
      <c r="M31" s="4" t="s">
        <v>18</v>
      </c>
      <c r="N31" s="5" t="s">
        <v>19</v>
      </c>
      <c r="O31" s="46"/>
      <c r="P31" s="46"/>
    </row>
    <row r="32" spans="1:16" ht="14.25" customHeight="1">
      <c r="A32" s="34" t="s">
        <v>121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6"/>
    </row>
    <row r="33" spans="1:16" ht="21.75" customHeight="1">
      <c r="A33" s="6" t="s">
        <v>89</v>
      </c>
      <c r="B33" s="7" t="s">
        <v>22</v>
      </c>
      <c r="C33" s="8">
        <v>5.6</v>
      </c>
      <c r="D33" s="8">
        <v>9.8000000000000007</v>
      </c>
      <c r="E33" s="8">
        <v>40.6</v>
      </c>
      <c r="F33" s="8">
        <v>273.2</v>
      </c>
      <c r="G33" s="8">
        <v>0</v>
      </c>
      <c r="H33" s="9">
        <v>0.2</v>
      </c>
      <c r="I33" s="8">
        <v>0.1</v>
      </c>
      <c r="J33" s="9">
        <v>0.3</v>
      </c>
      <c r="K33" s="9">
        <v>104.4</v>
      </c>
      <c r="L33" s="9">
        <v>30.1</v>
      </c>
      <c r="M33" s="8">
        <v>127.6</v>
      </c>
      <c r="N33" s="9">
        <v>0.5</v>
      </c>
      <c r="O33" s="10" t="s">
        <v>90</v>
      </c>
      <c r="P33" s="10" t="s">
        <v>20</v>
      </c>
    </row>
    <row r="34" spans="1:16" ht="21.75" customHeight="1">
      <c r="A34" s="6" t="s">
        <v>91</v>
      </c>
      <c r="B34" s="7" t="s">
        <v>92</v>
      </c>
      <c r="C34" s="8">
        <v>6.3</v>
      </c>
      <c r="D34" s="8">
        <v>5.7</v>
      </c>
      <c r="E34" s="8">
        <v>0.4</v>
      </c>
      <c r="F34" s="8">
        <v>78.5</v>
      </c>
      <c r="G34" s="8">
        <v>0</v>
      </c>
      <c r="H34" s="9">
        <v>0</v>
      </c>
      <c r="I34" s="8">
        <v>0.2</v>
      </c>
      <c r="J34" s="9">
        <v>0.3</v>
      </c>
      <c r="K34" s="9">
        <v>25.5</v>
      </c>
      <c r="L34" s="9">
        <v>5.6</v>
      </c>
      <c r="M34" s="8">
        <v>89</v>
      </c>
      <c r="N34" s="9">
        <v>1.2</v>
      </c>
      <c r="O34" s="10" t="s">
        <v>93</v>
      </c>
      <c r="P34" s="10" t="s">
        <v>24</v>
      </c>
    </row>
    <row r="35" spans="1:16" ht="21.75" customHeight="1">
      <c r="A35" s="6" t="s">
        <v>94</v>
      </c>
      <c r="B35" s="7" t="s">
        <v>22</v>
      </c>
      <c r="C35" s="8">
        <v>1.3</v>
      </c>
      <c r="D35" s="8">
        <v>1</v>
      </c>
      <c r="E35" s="8">
        <v>11.8</v>
      </c>
      <c r="F35" s="8">
        <v>61.3</v>
      </c>
      <c r="G35" s="8">
        <v>0</v>
      </c>
      <c r="H35" s="9">
        <v>0.1</v>
      </c>
      <c r="I35" s="8">
        <v>0.3</v>
      </c>
      <c r="J35" s="9">
        <v>0</v>
      </c>
      <c r="K35" s="9">
        <v>50.8</v>
      </c>
      <c r="L35" s="9">
        <v>8.6999999999999993</v>
      </c>
      <c r="M35" s="8">
        <v>28.8</v>
      </c>
      <c r="N35" s="9">
        <v>0.5</v>
      </c>
      <c r="O35" s="10" t="s">
        <v>95</v>
      </c>
      <c r="P35" s="10" t="s">
        <v>40</v>
      </c>
    </row>
    <row r="36" spans="1:16" ht="21.75" customHeight="1">
      <c r="A36" s="6" t="s">
        <v>25</v>
      </c>
      <c r="B36" s="7" t="s">
        <v>26</v>
      </c>
      <c r="C36" s="8">
        <v>3</v>
      </c>
      <c r="D36" s="8">
        <v>0.2</v>
      </c>
      <c r="E36" s="8">
        <v>19.5</v>
      </c>
      <c r="F36" s="8">
        <v>91.9</v>
      </c>
      <c r="G36" s="8">
        <v>0.1</v>
      </c>
      <c r="H36" s="9">
        <v>0</v>
      </c>
      <c r="I36" s="8">
        <v>0</v>
      </c>
      <c r="J36" s="9">
        <v>0.8</v>
      </c>
      <c r="K36" s="9">
        <v>8.3000000000000007</v>
      </c>
      <c r="L36" s="9">
        <v>11.9</v>
      </c>
      <c r="M36" s="8">
        <v>30.2</v>
      </c>
      <c r="N36" s="9">
        <v>0.7</v>
      </c>
      <c r="O36" s="10" t="s">
        <v>27</v>
      </c>
      <c r="P36" s="10" t="s">
        <v>27</v>
      </c>
    </row>
    <row r="37" spans="1:16" ht="21.75" customHeight="1">
      <c r="A37" s="11" t="s">
        <v>28</v>
      </c>
      <c r="B37" s="4"/>
      <c r="C37" s="12">
        <f t="shared" ref="C37:N37" si="6">SUM(C33:C36)</f>
        <v>16.2</v>
      </c>
      <c r="D37" s="12">
        <f t="shared" si="6"/>
        <v>16.7</v>
      </c>
      <c r="E37" s="12">
        <f t="shared" si="6"/>
        <v>72.3</v>
      </c>
      <c r="F37" s="12">
        <f t="shared" si="6"/>
        <v>504.9</v>
      </c>
      <c r="G37" s="12">
        <f t="shared" si="6"/>
        <v>0.1</v>
      </c>
      <c r="H37" s="12">
        <f t="shared" si="6"/>
        <v>0.30000000000000004</v>
      </c>
      <c r="I37" s="12">
        <f t="shared" si="6"/>
        <v>0.60000000000000009</v>
      </c>
      <c r="J37" s="12">
        <f t="shared" si="6"/>
        <v>1.4</v>
      </c>
      <c r="K37" s="12">
        <f t="shared" si="6"/>
        <v>189</v>
      </c>
      <c r="L37" s="12">
        <f t="shared" si="6"/>
        <v>56.300000000000004</v>
      </c>
      <c r="M37" s="12">
        <f t="shared" si="6"/>
        <v>275.60000000000002</v>
      </c>
      <c r="N37" s="13">
        <f t="shared" si="6"/>
        <v>2.9000000000000004</v>
      </c>
      <c r="O37" s="14" t="s">
        <v>27</v>
      </c>
      <c r="P37" s="14" t="s">
        <v>27</v>
      </c>
    </row>
    <row r="38" spans="1:16" ht="14.25" customHeight="1">
      <c r="A38" s="47" t="s">
        <v>126</v>
      </c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9"/>
    </row>
    <row r="39" spans="1:16" ht="22.5" customHeight="1">
      <c r="A39" s="6" t="s">
        <v>127</v>
      </c>
      <c r="B39" s="7">
        <v>40</v>
      </c>
      <c r="C39" s="8">
        <v>1.1000000000000001</v>
      </c>
      <c r="D39" s="8">
        <v>1.3</v>
      </c>
      <c r="E39" s="8">
        <v>30</v>
      </c>
      <c r="F39" s="8">
        <v>137.4</v>
      </c>
      <c r="G39" s="8">
        <v>0</v>
      </c>
      <c r="H39" s="9">
        <v>0</v>
      </c>
      <c r="I39" s="8">
        <v>0</v>
      </c>
      <c r="J39" s="9">
        <v>0.3</v>
      </c>
      <c r="K39" s="9">
        <v>5.8</v>
      </c>
      <c r="L39" s="9">
        <v>3.6</v>
      </c>
      <c r="M39" s="8">
        <v>13</v>
      </c>
      <c r="N39" s="9">
        <v>0.5</v>
      </c>
      <c r="O39" s="10"/>
      <c r="P39" s="10"/>
    </row>
    <row r="40" spans="1:16" ht="22.5" customHeight="1">
      <c r="A40" s="6" t="s">
        <v>123</v>
      </c>
      <c r="B40" s="7">
        <v>200</v>
      </c>
      <c r="C40" s="27">
        <v>0.7</v>
      </c>
      <c r="D40" s="27">
        <v>0.3</v>
      </c>
      <c r="E40" s="27">
        <v>20.2</v>
      </c>
      <c r="F40" s="27">
        <v>98.1</v>
      </c>
      <c r="G40" s="27">
        <v>0</v>
      </c>
      <c r="H40" s="27">
        <v>80</v>
      </c>
      <c r="I40" s="27">
        <v>0</v>
      </c>
      <c r="J40" s="27">
        <v>0.8</v>
      </c>
      <c r="K40" s="27">
        <v>19.2</v>
      </c>
      <c r="L40" s="27">
        <v>4.9000000000000004</v>
      </c>
      <c r="M40" s="27">
        <v>3.1</v>
      </c>
      <c r="N40" s="27">
        <v>0.5</v>
      </c>
      <c r="O40" s="28">
        <v>388</v>
      </c>
      <c r="P40" s="28">
        <v>2011</v>
      </c>
    </row>
    <row r="41" spans="1:16" ht="22.5" customHeight="1">
      <c r="A41" s="11" t="s">
        <v>28</v>
      </c>
      <c r="B41" s="32"/>
      <c r="C41" s="13">
        <f>SUM(C39:C40)</f>
        <v>1.8</v>
      </c>
      <c r="D41" s="13">
        <f t="shared" ref="D41:N41" si="7">SUM(D39:D40)</f>
        <v>1.6</v>
      </c>
      <c r="E41" s="13">
        <f t="shared" si="7"/>
        <v>50.2</v>
      </c>
      <c r="F41" s="13">
        <f t="shared" si="7"/>
        <v>235.5</v>
      </c>
      <c r="G41" s="13">
        <f t="shared" si="7"/>
        <v>0</v>
      </c>
      <c r="H41" s="13">
        <f t="shared" si="7"/>
        <v>80</v>
      </c>
      <c r="I41" s="13">
        <f t="shared" si="7"/>
        <v>0</v>
      </c>
      <c r="J41" s="13">
        <f t="shared" si="7"/>
        <v>1.1000000000000001</v>
      </c>
      <c r="K41" s="13">
        <f t="shared" si="7"/>
        <v>25</v>
      </c>
      <c r="L41" s="13">
        <f t="shared" si="7"/>
        <v>8.5</v>
      </c>
      <c r="M41" s="13">
        <f t="shared" si="7"/>
        <v>16.100000000000001</v>
      </c>
      <c r="N41" s="13">
        <f t="shared" si="7"/>
        <v>1</v>
      </c>
      <c r="O41" s="14" t="s">
        <v>27</v>
      </c>
      <c r="P41" s="14" t="s">
        <v>27</v>
      </c>
    </row>
    <row r="42" spans="1:16" ht="22.5" customHeight="1">
      <c r="A42" s="11" t="s">
        <v>120</v>
      </c>
      <c r="B42" s="32"/>
      <c r="C42" s="13">
        <f>C41+C37</f>
        <v>18</v>
      </c>
      <c r="D42" s="13">
        <f t="shared" ref="D42:N42" si="8">D41+D37</f>
        <v>18.3</v>
      </c>
      <c r="E42" s="13">
        <f t="shared" si="8"/>
        <v>122.5</v>
      </c>
      <c r="F42" s="13">
        <f t="shared" si="8"/>
        <v>740.4</v>
      </c>
      <c r="G42" s="13">
        <f t="shared" si="8"/>
        <v>0.1</v>
      </c>
      <c r="H42" s="13">
        <f t="shared" si="8"/>
        <v>80.3</v>
      </c>
      <c r="I42" s="13">
        <f t="shared" si="8"/>
        <v>0.60000000000000009</v>
      </c>
      <c r="J42" s="13">
        <f t="shared" si="8"/>
        <v>2.5</v>
      </c>
      <c r="K42" s="13">
        <f t="shared" si="8"/>
        <v>214</v>
      </c>
      <c r="L42" s="13">
        <f t="shared" si="8"/>
        <v>64.800000000000011</v>
      </c>
      <c r="M42" s="13">
        <f t="shared" si="8"/>
        <v>291.70000000000005</v>
      </c>
      <c r="N42" s="13">
        <f t="shared" si="8"/>
        <v>3.9000000000000004</v>
      </c>
      <c r="O42" s="14" t="s">
        <v>27</v>
      </c>
      <c r="P42" s="14" t="s">
        <v>27</v>
      </c>
    </row>
    <row r="43" spans="1:16" ht="27.6" customHeight="1">
      <c r="A43" s="39" t="s">
        <v>36</v>
      </c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</row>
    <row r="44" spans="1:16" ht="37.5" customHeight="1">
      <c r="A44" s="40" t="s">
        <v>1</v>
      </c>
      <c r="B44" s="40" t="s">
        <v>2</v>
      </c>
      <c r="C44" s="42" t="s">
        <v>3</v>
      </c>
      <c r="D44" s="43"/>
      <c r="E44" s="43"/>
      <c r="F44" s="40" t="s">
        <v>4</v>
      </c>
      <c r="G44" s="42" t="s">
        <v>5</v>
      </c>
      <c r="H44" s="43"/>
      <c r="I44" s="43"/>
      <c r="J44" s="44"/>
      <c r="K44" s="42" t="s">
        <v>6</v>
      </c>
      <c r="L44" s="43"/>
      <c r="M44" s="43"/>
      <c r="N44" s="44"/>
      <c r="O44" s="45" t="s">
        <v>7</v>
      </c>
      <c r="P44" s="45" t="s">
        <v>8</v>
      </c>
    </row>
    <row r="45" spans="1:16" ht="25.7" customHeight="1">
      <c r="A45" s="41"/>
      <c r="B45" s="41"/>
      <c r="C45" s="4" t="s">
        <v>9</v>
      </c>
      <c r="D45" s="4" t="s">
        <v>10</v>
      </c>
      <c r="E45" s="4" t="s">
        <v>11</v>
      </c>
      <c r="F45" s="41"/>
      <c r="G45" s="4" t="s">
        <v>12</v>
      </c>
      <c r="H45" s="5" t="s">
        <v>13</v>
      </c>
      <c r="I45" s="4" t="s">
        <v>14</v>
      </c>
      <c r="J45" s="5" t="s">
        <v>15</v>
      </c>
      <c r="K45" s="5" t="s">
        <v>16</v>
      </c>
      <c r="L45" s="5" t="s">
        <v>17</v>
      </c>
      <c r="M45" s="4" t="s">
        <v>18</v>
      </c>
      <c r="N45" s="5" t="s">
        <v>19</v>
      </c>
      <c r="O45" s="46"/>
      <c r="P45" s="46"/>
    </row>
    <row r="46" spans="1:16" ht="14.25" customHeight="1">
      <c r="A46" s="34" t="s">
        <v>121</v>
      </c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6"/>
    </row>
    <row r="47" spans="1:16" ht="22.5" customHeight="1">
      <c r="A47" s="6" t="s">
        <v>96</v>
      </c>
      <c r="B47" s="7" t="s">
        <v>38</v>
      </c>
      <c r="C47" s="8">
        <v>16</v>
      </c>
      <c r="D47" s="8">
        <v>22.1</v>
      </c>
      <c r="E47" s="8">
        <v>14.6</v>
      </c>
      <c r="F47" s="8">
        <v>320.60000000000002</v>
      </c>
      <c r="G47" s="8">
        <v>0</v>
      </c>
      <c r="H47" s="9">
        <v>0</v>
      </c>
      <c r="I47" s="8">
        <v>0</v>
      </c>
      <c r="J47" s="9">
        <v>3.5</v>
      </c>
      <c r="K47" s="9">
        <v>20.100000000000001</v>
      </c>
      <c r="L47" s="9">
        <v>27.9</v>
      </c>
      <c r="M47" s="8">
        <v>158.69999999999999</v>
      </c>
      <c r="N47" s="9">
        <v>2.7</v>
      </c>
      <c r="O47" s="10" t="s">
        <v>97</v>
      </c>
      <c r="P47" s="10" t="s">
        <v>20</v>
      </c>
    </row>
    <row r="48" spans="1:16" ht="22.5" customHeight="1">
      <c r="A48" s="6" t="s">
        <v>30</v>
      </c>
      <c r="B48" s="7" t="s">
        <v>31</v>
      </c>
      <c r="C48" s="8">
        <v>6.6</v>
      </c>
      <c r="D48" s="8">
        <v>6.9</v>
      </c>
      <c r="E48" s="8">
        <v>39.9</v>
      </c>
      <c r="F48" s="8">
        <v>247.6</v>
      </c>
      <c r="G48" s="8">
        <v>0.2</v>
      </c>
      <c r="H48" s="9">
        <v>0</v>
      </c>
      <c r="I48" s="8">
        <v>0.1</v>
      </c>
      <c r="J48" s="9">
        <v>1.2</v>
      </c>
      <c r="K48" s="9">
        <v>19.2</v>
      </c>
      <c r="L48" s="9">
        <v>24.6</v>
      </c>
      <c r="M48" s="8">
        <v>65.400000000000006</v>
      </c>
      <c r="N48" s="9">
        <v>1.4</v>
      </c>
      <c r="O48" s="10" t="s">
        <v>32</v>
      </c>
      <c r="P48" s="10" t="s">
        <v>20</v>
      </c>
    </row>
    <row r="49" spans="1:16" ht="22.5" customHeight="1">
      <c r="A49" s="6" t="s">
        <v>84</v>
      </c>
      <c r="B49" s="7" t="s">
        <v>22</v>
      </c>
      <c r="C49" s="8">
        <v>0.1</v>
      </c>
      <c r="D49" s="8">
        <v>0</v>
      </c>
      <c r="E49" s="8">
        <v>14.8</v>
      </c>
      <c r="F49" s="8">
        <v>59.3</v>
      </c>
      <c r="G49" s="8">
        <v>0</v>
      </c>
      <c r="H49" s="9">
        <v>0</v>
      </c>
      <c r="I49" s="8">
        <v>0.2</v>
      </c>
      <c r="J49" s="9">
        <v>0</v>
      </c>
      <c r="K49" s="9">
        <v>11.1</v>
      </c>
      <c r="L49" s="9">
        <v>3.9</v>
      </c>
      <c r="M49" s="8">
        <v>0</v>
      </c>
      <c r="N49" s="9">
        <v>0.4</v>
      </c>
      <c r="O49" s="10" t="s">
        <v>85</v>
      </c>
      <c r="P49" s="10" t="s">
        <v>20</v>
      </c>
    </row>
    <row r="50" spans="1:16" ht="22.5" customHeight="1">
      <c r="A50" s="6" t="s">
        <v>25</v>
      </c>
      <c r="B50" s="7" t="s">
        <v>26</v>
      </c>
      <c r="C50" s="8">
        <v>3</v>
      </c>
      <c r="D50" s="8">
        <v>0.2</v>
      </c>
      <c r="E50" s="8">
        <v>19.5</v>
      </c>
      <c r="F50" s="8">
        <v>91.9</v>
      </c>
      <c r="G50" s="8">
        <v>0.1</v>
      </c>
      <c r="H50" s="9">
        <v>0</v>
      </c>
      <c r="I50" s="8">
        <v>0</v>
      </c>
      <c r="J50" s="9">
        <v>0.8</v>
      </c>
      <c r="K50" s="9">
        <v>8.3000000000000007</v>
      </c>
      <c r="L50" s="9">
        <v>11.9</v>
      </c>
      <c r="M50" s="8">
        <v>30.2</v>
      </c>
      <c r="N50" s="9">
        <v>0.7</v>
      </c>
      <c r="O50" s="10" t="s">
        <v>27</v>
      </c>
      <c r="P50" s="10" t="s">
        <v>27</v>
      </c>
    </row>
    <row r="51" spans="1:16" ht="22.5" customHeight="1">
      <c r="A51" s="11" t="s">
        <v>28</v>
      </c>
      <c r="B51" s="4"/>
      <c r="C51" s="12">
        <f t="shared" ref="C51:N51" si="9">SUM(C47:C50)</f>
        <v>25.700000000000003</v>
      </c>
      <c r="D51" s="12">
        <f t="shared" si="9"/>
        <v>29.2</v>
      </c>
      <c r="E51" s="12">
        <f t="shared" si="9"/>
        <v>88.8</v>
      </c>
      <c r="F51" s="12">
        <f t="shared" si="9"/>
        <v>719.4</v>
      </c>
      <c r="G51" s="12">
        <f t="shared" si="9"/>
        <v>0.30000000000000004</v>
      </c>
      <c r="H51" s="12">
        <f t="shared" si="9"/>
        <v>0</v>
      </c>
      <c r="I51" s="12">
        <f t="shared" si="9"/>
        <v>0.30000000000000004</v>
      </c>
      <c r="J51" s="12">
        <f t="shared" si="9"/>
        <v>5.5</v>
      </c>
      <c r="K51" s="12">
        <f t="shared" si="9"/>
        <v>58.7</v>
      </c>
      <c r="L51" s="12">
        <f t="shared" si="9"/>
        <v>68.3</v>
      </c>
      <c r="M51" s="12">
        <f t="shared" si="9"/>
        <v>254.29999999999998</v>
      </c>
      <c r="N51" s="13">
        <f t="shared" si="9"/>
        <v>5.2</v>
      </c>
      <c r="O51" s="14" t="s">
        <v>27</v>
      </c>
      <c r="P51" s="14" t="s">
        <v>27</v>
      </c>
    </row>
    <row r="52" spans="1:16" ht="14.25" customHeight="1">
      <c r="A52" s="47" t="s">
        <v>126</v>
      </c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9"/>
    </row>
    <row r="53" spans="1:16" ht="22.5" customHeight="1">
      <c r="A53" s="6" t="s">
        <v>128</v>
      </c>
      <c r="B53" s="7">
        <v>40</v>
      </c>
      <c r="C53" s="8">
        <v>2.4</v>
      </c>
      <c r="D53" s="8">
        <v>1.9</v>
      </c>
      <c r="E53" s="8">
        <v>30</v>
      </c>
      <c r="F53" s="8">
        <v>146.4</v>
      </c>
      <c r="G53" s="8">
        <v>0</v>
      </c>
      <c r="H53" s="9">
        <v>0</v>
      </c>
      <c r="I53" s="8">
        <v>0</v>
      </c>
      <c r="J53" s="9">
        <v>0</v>
      </c>
      <c r="K53" s="9">
        <v>4.4000000000000004</v>
      </c>
      <c r="L53" s="9">
        <v>3.6</v>
      </c>
      <c r="M53" s="8">
        <v>20</v>
      </c>
      <c r="N53" s="9">
        <v>0.3</v>
      </c>
      <c r="O53" s="10"/>
      <c r="P53" s="10"/>
    </row>
    <row r="54" spans="1:16" ht="22.5" customHeight="1">
      <c r="A54" s="6" t="s">
        <v>122</v>
      </c>
      <c r="B54" s="7">
        <v>200</v>
      </c>
      <c r="C54" s="27">
        <v>0.2</v>
      </c>
      <c r="D54" s="27">
        <v>0</v>
      </c>
      <c r="E54" s="27">
        <v>15</v>
      </c>
      <c r="F54" s="27">
        <v>60.5</v>
      </c>
      <c r="G54" s="27">
        <v>0</v>
      </c>
      <c r="H54" s="27">
        <v>1.1000000000000001</v>
      </c>
      <c r="I54" s="27">
        <v>0.2</v>
      </c>
      <c r="J54" s="27">
        <v>0</v>
      </c>
      <c r="K54" s="27">
        <v>13.6</v>
      </c>
      <c r="L54" s="27">
        <v>4.5999999999999996</v>
      </c>
      <c r="M54" s="27">
        <v>1.4</v>
      </c>
      <c r="N54" s="27">
        <v>0.4</v>
      </c>
      <c r="O54" s="28">
        <v>685</v>
      </c>
      <c r="P54" s="28">
        <v>2004</v>
      </c>
    </row>
    <row r="55" spans="1:16" ht="22.5" customHeight="1">
      <c r="A55" s="11" t="s">
        <v>28</v>
      </c>
      <c r="B55" s="32"/>
      <c r="C55" s="13">
        <f>SUM(C53:C54)</f>
        <v>2.6</v>
      </c>
      <c r="D55" s="13">
        <f t="shared" ref="D55:N55" si="10">SUM(D53:D54)</f>
        <v>1.9</v>
      </c>
      <c r="E55" s="13">
        <f t="shared" si="10"/>
        <v>45</v>
      </c>
      <c r="F55" s="13">
        <f t="shared" si="10"/>
        <v>206.9</v>
      </c>
      <c r="G55" s="13">
        <f t="shared" si="10"/>
        <v>0</v>
      </c>
      <c r="H55" s="13">
        <f t="shared" si="10"/>
        <v>1.1000000000000001</v>
      </c>
      <c r="I55" s="13">
        <f t="shared" si="10"/>
        <v>0.2</v>
      </c>
      <c r="J55" s="13">
        <f t="shared" si="10"/>
        <v>0</v>
      </c>
      <c r="K55" s="13">
        <f t="shared" si="10"/>
        <v>18</v>
      </c>
      <c r="L55" s="13">
        <f t="shared" si="10"/>
        <v>8.1999999999999993</v>
      </c>
      <c r="M55" s="13">
        <f t="shared" si="10"/>
        <v>21.4</v>
      </c>
      <c r="N55" s="13">
        <f t="shared" si="10"/>
        <v>0.7</v>
      </c>
      <c r="O55" s="14" t="s">
        <v>27</v>
      </c>
      <c r="P55" s="14" t="s">
        <v>27</v>
      </c>
    </row>
    <row r="56" spans="1:16" ht="22.5" customHeight="1">
      <c r="A56" s="11" t="s">
        <v>120</v>
      </c>
      <c r="B56" s="32"/>
      <c r="C56" s="13">
        <f>C55+C51</f>
        <v>28.300000000000004</v>
      </c>
      <c r="D56" s="13">
        <f t="shared" ref="D56:N56" si="11">D55+D51</f>
        <v>31.099999999999998</v>
      </c>
      <c r="E56" s="13">
        <f t="shared" si="11"/>
        <v>133.80000000000001</v>
      </c>
      <c r="F56" s="13">
        <f t="shared" si="11"/>
        <v>926.3</v>
      </c>
      <c r="G56" s="13">
        <f t="shared" si="11"/>
        <v>0.30000000000000004</v>
      </c>
      <c r="H56" s="13">
        <f t="shared" si="11"/>
        <v>1.1000000000000001</v>
      </c>
      <c r="I56" s="13">
        <f t="shared" si="11"/>
        <v>0.5</v>
      </c>
      <c r="J56" s="13">
        <f t="shared" si="11"/>
        <v>5.5</v>
      </c>
      <c r="K56" s="13">
        <f t="shared" si="11"/>
        <v>76.7</v>
      </c>
      <c r="L56" s="13">
        <f t="shared" si="11"/>
        <v>76.5</v>
      </c>
      <c r="M56" s="13">
        <f t="shared" si="11"/>
        <v>275.7</v>
      </c>
      <c r="N56" s="13">
        <f t="shared" si="11"/>
        <v>5.9</v>
      </c>
      <c r="O56" s="14" t="s">
        <v>27</v>
      </c>
      <c r="P56" s="14" t="s">
        <v>27</v>
      </c>
    </row>
    <row r="57" spans="1:16" ht="27.6" customHeight="1">
      <c r="A57" s="39" t="s">
        <v>43</v>
      </c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</row>
    <row r="58" spans="1:16" ht="36.75" customHeight="1">
      <c r="A58" s="40" t="s">
        <v>1</v>
      </c>
      <c r="B58" s="40" t="s">
        <v>2</v>
      </c>
      <c r="C58" s="42" t="s">
        <v>3</v>
      </c>
      <c r="D58" s="43"/>
      <c r="E58" s="43"/>
      <c r="F58" s="40" t="s">
        <v>4</v>
      </c>
      <c r="G58" s="42" t="s">
        <v>5</v>
      </c>
      <c r="H58" s="43"/>
      <c r="I58" s="43"/>
      <c r="J58" s="44"/>
      <c r="K58" s="42" t="s">
        <v>6</v>
      </c>
      <c r="L58" s="43"/>
      <c r="M58" s="43"/>
      <c r="N58" s="44"/>
      <c r="O58" s="45" t="s">
        <v>7</v>
      </c>
      <c r="P58" s="45" t="s">
        <v>8</v>
      </c>
    </row>
    <row r="59" spans="1:16" ht="25.7" customHeight="1">
      <c r="A59" s="41"/>
      <c r="B59" s="41"/>
      <c r="C59" s="4" t="s">
        <v>9</v>
      </c>
      <c r="D59" s="4" t="s">
        <v>10</v>
      </c>
      <c r="E59" s="4" t="s">
        <v>11</v>
      </c>
      <c r="F59" s="41"/>
      <c r="G59" s="4" t="s">
        <v>12</v>
      </c>
      <c r="H59" s="5" t="s">
        <v>13</v>
      </c>
      <c r="I59" s="4" t="s">
        <v>14</v>
      </c>
      <c r="J59" s="5" t="s">
        <v>15</v>
      </c>
      <c r="K59" s="5" t="s">
        <v>16</v>
      </c>
      <c r="L59" s="5" t="s">
        <v>17</v>
      </c>
      <c r="M59" s="4" t="s">
        <v>18</v>
      </c>
      <c r="N59" s="5" t="s">
        <v>19</v>
      </c>
      <c r="O59" s="46"/>
      <c r="P59" s="46"/>
    </row>
    <row r="60" spans="1:16" ht="14.25" customHeight="1">
      <c r="A60" s="34" t="s">
        <v>121</v>
      </c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6"/>
    </row>
    <row r="61" spans="1:16" ht="21.75" customHeight="1">
      <c r="A61" s="6" t="s">
        <v>98</v>
      </c>
      <c r="B61" s="7" t="s">
        <v>38</v>
      </c>
      <c r="C61" s="8">
        <v>13.7</v>
      </c>
      <c r="D61" s="8">
        <v>9.1999999999999993</v>
      </c>
      <c r="E61" s="8">
        <v>15.9</v>
      </c>
      <c r="F61" s="8">
        <v>199.7</v>
      </c>
      <c r="G61" s="8">
        <v>0.1</v>
      </c>
      <c r="H61" s="9">
        <v>0.2</v>
      </c>
      <c r="I61" s="8">
        <v>0</v>
      </c>
      <c r="J61" s="9">
        <v>4.0999999999999996</v>
      </c>
      <c r="K61" s="9">
        <v>59.9</v>
      </c>
      <c r="L61" s="9">
        <v>50.2</v>
      </c>
      <c r="M61" s="8">
        <v>207.5</v>
      </c>
      <c r="N61" s="9">
        <v>1.6</v>
      </c>
      <c r="O61" s="10" t="s">
        <v>58</v>
      </c>
      <c r="P61" s="10" t="s">
        <v>24</v>
      </c>
    </row>
    <row r="62" spans="1:16" ht="21.75" customHeight="1">
      <c r="A62" s="6" t="s">
        <v>99</v>
      </c>
      <c r="B62" s="7" t="s">
        <v>31</v>
      </c>
      <c r="C62" s="8">
        <v>3.3</v>
      </c>
      <c r="D62" s="8">
        <v>12.2</v>
      </c>
      <c r="E62" s="8">
        <v>16.100000000000001</v>
      </c>
      <c r="F62" s="8">
        <v>190</v>
      </c>
      <c r="G62" s="8">
        <v>0.1</v>
      </c>
      <c r="H62" s="9">
        <v>14.8</v>
      </c>
      <c r="I62" s="8">
        <v>0.6</v>
      </c>
      <c r="J62" s="9">
        <v>0.6</v>
      </c>
      <c r="K62" s="9">
        <v>53.8</v>
      </c>
      <c r="L62" s="9">
        <v>28.8</v>
      </c>
      <c r="M62" s="8">
        <v>70.8</v>
      </c>
      <c r="N62" s="9">
        <v>1</v>
      </c>
      <c r="O62" s="10" t="s">
        <v>100</v>
      </c>
      <c r="P62" s="10" t="s">
        <v>24</v>
      </c>
    </row>
    <row r="63" spans="1:16" ht="21.75" customHeight="1">
      <c r="A63" s="6" t="s">
        <v>87</v>
      </c>
      <c r="B63" s="7" t="s">
        <v>22</v>
      </c>
      <c r="C63" s="8">
        <v>0.2</v>
      </c>
      <c r="D63" s="8">
        <v>0</v>
      </c>
      <c r="E63" s="8">
        <v>15</v>
      </c>
      <c r="F63" s="8">
        <v>61.6</v>
      </c>
      <c r="G63" s="8">
        <v>0</v>
      </c>
      <c r="H63" s="9">
        <v>1.1000000000000001</v>
      </c>
      <c r="I63" s="8">
        <v>0.2</v>
      </c>
      <c r="J63" s="9">
        <v>0</v>
      </c>
      <c r="K63" s="9">
        <v>13.6</v>
      </c>
      <c r="L63" s="9">
        <v>4.5999999999999996</v>
      </c>
      <c r="M63" s="8">
        <v>1.4</v>
      </c>
      <c r="N63" s="9">
        <v>0.4</v>
      </c>
      <c r="O63" s="10" t="s">
        <v>88</v>
      </c>
      <c r="P63" s="10" t="s">
        <v>20</v>
      </c>
    </row>
    <row r="64" spans="1:16" ht="21.75" customHeight="1">
      <c r="A64" s="6" t="s">
        <v>25</v>
      </c>
      <c r="B64" s="7" t="s">
        <v>86</v>
      </c>
      <c r="C64" s="8">
        <v>3.7</v>
      </c>
      <c r="D64" s="8">
        <v>0.3</v>
      </c>
      <c r="E64" s="8">
        <v>24.3</v>
      </c>
      <c r="F64" s="8">
        <v>114.8</v>
      </c>
      <c r="G64" s="8">
        <v>0.1</v>
      </c>
      <c r="H64" s="9">
        <v>0</v>
      </c>
      <c r="I64" s="8">
        <v>0</v>
      </c>
      <c r="J64" s="9">
        <v>1</v>
      </c>
      <c r="K64" s="9">
        <v>10.4</v>
      </c>
      <c r="L64" s="9">
        <v>14.9</v>
      </c>
      <c r="M64" s="8">
        <v>37.799999999999997</v>
      </c>
      <c r="N64" s="9">
        <v>0.9</v>
      </c>
      <c r="O64" s="10" t="s">
        <v>27</v>
      </c>
      <c r="P64" s="10" t="s">
        <v>27</v>
      </c>
    </row>
    <row r="65" spans="1:16" ht="21.75" customHeight="1">
      <c r="A65" s="11" t="s">
        <v>28</v>
      </c>
      <c r="B65" s="4"/>
      <c r="C65" s="12">
        <f t="shared" ref="C65:N65" si="12">SUM(C61:C64)</f>
        <v>20.9</v>
      </c>
      <c r="D65" s="12">
        <f t="shared" si="12"/>
        <v>21.7</v>
      </c>
      <c r="E65" s="12">
        <f t="shared" si="12"/>
        <v>71.3</v>
      </c>
      <c r="F65" s="12">
        <f t="shared" si="12"/>
        <v>566.1</v>
      </c>
      <c r="G65" s="12">
        <f t="shared" si="12"/>
        <v>0.30000000000000004</v>
      </c>
      <c r="H65" s="12">
        <f t="shared" si="12"/>
        <v>16.100000000000001</v>
      </c>
      <c r="I65" s="12">
        <f t="shared" si="12"/>
        <v>0.8</v>
      </c>
      <c r="J65" s="12">
        <f t="shared" si="12"/>
        <v>5.6999999999999993</v>
      </c>
      <c r="K65" s="12">
        <f t="shared" si="12"/>
        <v>137.69999999999999</v>
      </c>
      <c r="L65" s="12">
        <f t="shared" si="12"/>
        <v>98.5</v>
      </c>
      <c r="M65" s="12">
        <f t="shared" si="12"/>
        <v>317.5</v>
      </c>
      <c r="N65" s="13">
        <f t="shared" si="12"/>
        <v>3.9</v>
      </c>
      <c r="O65" s="14" t="s">
        <v>27</v>
      </c>
      <c r="P65" s="14" t="s">
        <v>27</v>
      </c>
    </row>
    <row r="66" spans="1:16" ht="14.25" customHeight="1">
      <c r="A66" s="47" t="s">
        <v>126</v>
      </c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9"/>
    </row>
    <row r="67" spans="1:16" ht="22.5" customHeight="1">
      <c r="A67" s="6" t="s">
        <v>127</v>
      </c>
      <c r="B67" s="7">
        <v>40</v>
      </c>
      <c r="C67" s="8">
        <v>1.1000000000000001</v>
      </c>
      <c r="D67" s="8">
        <v>1.3</v>
      </c>
      <c r="E67" s="8">
        <v>30</v>
      </c>
      <c r="F67" s="8">
        <v>137.4</v>
      </c>
      <c r="G67" s="8">
        <v>0</v>
      </c>
      <c r="H67" s="9">
        <v>0</v>
      </c>
      <c r="I67" s="8">
        <v>0</v>
      </c>
      <c r="J67" s="9">
        <v>0.3</v>
      </c>
      <c r="K67" s="9">
        <v>5.8</v>
      </c>
      <c r="L67" s="9">
        <v>3.6</v>
      </c>
      <c r="M67" s="8">
        <v>13</v>
      </c>
      <c r="N67" s="9">
        <v>0.5</v>
      </c>
      <c r="O67" s="10"/>
      <c r="P67" s="10"/>
    </row>
    <row r="68" spans="1:16" ht="22.5" customHeight="1">
      <c r="A68" s="6" t="s">
        <v>124</v>
      </c>
      <c r="B68" s="7">
        <v>200</v>
      </c>
      <c r="C68" s="27">
        <v>0.5</v>
      </c>
      <c r="D68" s="27">
        <v>0.1</v>
      </c>
      <c r="E68" s="27">
        <v>27.4</v>
      </c>
      <c r="F68" s="27">
        <v>112.6</v>
      </c>
      <c r="G68" s="27">
        <v>0</v>
      </c>
      <c r="H68" s="27">
        <v>0</v>
      </c>
      <c r="I68" s="27">
        <v>0</v>
      </c>
      <c r="J68" s="27">
        <v>0</v>
      </c>
      <c r="K68" s="27">
        <v>23</v>
      </c>
      <c r="L68" s="27">
        <v>9.4</v>
      </c>
      <c r="M68" s="27">
        <v>23.2</v>
      </c>
      <c r="N68" s="27">
        <v>0.5</v>
      </c>
      <c r="O68" s="28">
        <v>348</v>
      </c>
      <c r="P68" s="28">
        <v>2011</v>
      </c>
    </row>
    <row r="69" spans="1:16" ht="22.5" customHeight="1">
      <c r="A69" s="11" t="s">
        <v>28</v>
      </c>
      <c r="B69" s="32"/>
      <c r="C69" s="13">
        <f>SUM(C67:C68)</f>
        <v>1.6</v>
      </c>
      <c r="D69" s="13">
        <f t="shared" ref="D69:N69" si="13">SUM(D67:D68)</f>
        <v>1.4000000000000001</v>
      </c>
      <c r="E69" s="13">
        <f t="shared" si="13"/>
        <v>57.4</v>
      </c>
      <c r="F69" s="13">
        <f t="shared" si="13"/>
        <v>250</v>
      </c>
      <c r="G69" s="13">
        <f t="shared" si="13"/>
        <v>0</v>
      </c>
      <c r="H69" s="13">
        <f t="shared" si="13"/>
        <v>0</v>
      </c>
      <c r="I69" s="13">
        <f t="shared" si="13"/>
        <v>0</v>
      </c>
      <c r="J69" s="13">
        <f t="shared" si="13"/>
        <v>0.3</v>
      </c>
      <c r="K69" s="13">
        <f t="shared" si="13"/>
        <v>28.8</v>
      </c>
      <c r="L69" s="13">
        <f t="shared" si="13"/>
        <v>13</v>
      </c>
      <c r="M69" s="13">
        <f t="shared" si="13"/>
        <v>36.200000000000003</v>
      </c>
      <c r="N69" s="13">
        <f t="shared" si="13"/>
        <v>1</v>
      </c>
      <c r="O69" s="14" t="s">
        <v>27</v>
      </c>
      <c r="P69" s="14" t="s">
        <v>27</v>
      </c>
    </row>
    <row r="70" spans="1:16" ht="22.5" customHeight="1">
      <c r="A70" s="11" t="s">
        <v>120</v>
      </c>
      <c r="B70" s="32"/>
      <c r="C70" s="13">
        <f>C69+C65</f>
        <v>22.5</v>
      </c>
      <c r="D70" s="13">
        <f t="shared" ref="D70:N70" si="14">D69+D65</f>
        <v>23.099999999999998</v>
      </c>
      <c r="E70" s="13">
        <f t="shared" si="14"/>
        <v>128.69999999999999</v>
      </c>
      <c r="F70" s="13">
        <f t="shared" si="14"/>
        <v>816.1</v>
      </c>
      <c r="G70" s="13">
        <f t="shared" si="14"/>
        <v>0.30000000000000004</v>
      </c>
      <c r="H70" s="13">
        <f t="shared" si="14"/>
        <v>16.100000000000001</v>
      </c>
      <c r="I70" s="13">
        <f t="shared" si="14"/>
        <v>0.8</v>
      </c>
      <c r="J70" s="13">
        <f t="shared" si="14"/>
        <v>5.9999999999999991</v>
      </c>
      <c r="K70" s="13">
        <f t="shared" si="14"/>
        <v>166.5</v>
      </c>
      <c r="L70" s="13">
        <f t="shared" si="14"/>
        <v>111.5</v>
      </c>
      <c r="M70" s="13">
        <f t="shared" si="14"/>
        <v>353.7</v>
      </c>
      <c r="N70" s="13">
        <f t="shared" si="14"/>
        <v>4.9000000000000004</v>
      </c>
      <c r="O70" s="14" t="s">
        <v>27</v>
      </c>
      <c r="P70" s="14" t="s">
        <v>27</v>
      </c>
    </row>
    <row r="71" spans="1:16" ht="27.6" customHeight="1">
      <c r="A71" s="39" t="s">
        <v>48</v>
      </c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</row>
    <row r="72" spans="1:16" ht="38.25" customHeight="1">
      <c r="A72" s="40" t="s">
        <v>1</v>
      </c>
      <c r="B72" s="40" t="s">
        <v>2</v>
      </c>
      <c r="C72" s="42" t="s">
        <v>3</v>
      </c>
      <c r="D72" s="43"/>
      <c r="E72" s="43"/>
      <c r="F72" s="40" t="s">
        <v>4</v>
      </c>
      <c r="G72" s="42" t="s">
        <v>5</v>
      </c>
      <c r="H72" s="43"/>
      <c r="I72" s="43"/>
      <c r="J72" s="44"/>
      <c r="K72" s="42" t="s">
        <v>6</v>
      </c>
      <c r="L72" s="43"/>
      <c r="M72" s="43"/>
      <c r="N72" s="44"/>
      <c r="O72" s="45" t="s">
        <v>7</v>
      </c>
      <c r="P72" s="45" t="s">
        <v>8</v>
      </c>
    </row>
    <row r="73" spans="1:16" ht="25.7" customHeight="1">
      <c r="A73" s="41"/>
      <c r="B73" s="41"/>
      <c r="C73" s="26" t="s">
        <v>9</v>
      </c>
      <c r="D73" s="26" t="s">
        <v>10</v>
      </c>
      <c r="E73" s="26" t="s">
        <v>11</v>
      </c>
      <c r="F73" s="41"/>
      <c r="G73" s="26" t="s">
        <v>12</v>
      </c>
      <c r="H73" s="5" t="s">
        <v>13</v>
      </c>
      <c r="I73" s="26" t="s">
        <v>14</v>
      </c>
      <c r="J73" s="5" t="s">
        <v>15</v>
      </c>
      <c r="K73" s="5" t="s">
        <v>16</v>
      </c>
      <c r="L73" s="5" t="s">
        <v>17</v>
      </c>
      <c r="M73" s="26" t="s">
        <v>18</v>
      </c>
      <c r="N73" s="5" t="s">
        <v>19</v>
      </c>
      <c r="O73" s="46"/>
      <c r="P73" s="46"/>
    </row>
    <row r="74" spans="1:16" ht="14.25" customHeight="1">
      <c r="A74" s="34" t="s">
        <v>121</v>
      </c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6"/>
    </row>
    <row r="75" spans="1:16" ht="36" customHeight="1">
      <c r="A75" s="6" t="s">
        <v>101</v>
      </c>
      <c r="B75" s="7" t="s">
        <v>102</v>
      </c>
      <c r="C75" s="8">
        <v>11.9</v>
      </c>
      <c r="D75" s="8">
        <v>10.1</v>
      </c>
      <c r="E75" s="8">
        <v>61.1</v>
      </c>
      <c r="F75" s="8">
        <v>382.2</v>
      </c>
      <c r="G75" s="8">
        <v>0</v>
      </c>
      <c r="H75" s="9">
        <v>0.1</v>
      </c>
      <c r="I75" s="8">
        <v>0</v>
      </c>
      <c r="J75" s="9">
        <v>0.4</v>
      </c>
      <c r="K75" s="9">
        <v>72.8</v>
      </c>
      <c r="L75" s="9">
        <v>41.2</v>
      </c>
      <c r="M75" s="8">
        <v>177.2</v>
      </c>
      <c r="N75" s="9">
        <v>1.2</v>
      </c>
      <c r="O75" s="10" t="s">
        <v>103</v>
      </c>
      <c r="P75" s="10" t="s">
        <v>24</v>
      </c>
    </row>
    <row r="76" spans="1:16" ht="22.5" customHeight="1">
      <c r="A76" s="6" t="s">
        <v>104</v>
      </c>
      <c r="B76" s="7" t="s">
        <v>22</v>
      </c>
      <c r="C76" s="8">
        <v>2.2999999999999998</v>
      </c>
      <c r="D76" s="8">
        <v>1.3</v>
      </c>
      <c r="E76" s="8">
        <v>25.9</v>
      </c>
      <c r="F76" s="8">
        <v>123.5</v>
      </c>
      <c r="G76" s="8">
        <v>0</v>
      </c>
      <c r="H76" s="9">
        <v>0.1</v>
      </c>
      <c r="I76" s="8">
        <v>0</v>
      </c>
      <c r="J76" s="9">
        <v>0</v>
      </c>
      <c r="K76" s="9">
        <v>65.099999999999994</v>
      </c>
      <c r="L76" s="9">
        <v>17.899999999999999</v>
      </c>
      <c r="M76" s="8">
        <v>61.4</v>
      </c>
      <c r="N76" s="9">
        <v>0.7</v>
      </c>
      <c r="O76" s="10" t="s">
        <v>105</v>
      </c>
      <c r="P76" s="10" t="s">
        <v>24</v>
      </c>
    </row>
    <row r="77" spans="1:16" ht="22.5" customHeight="1">
      <c r="A77" s="6" t="s">
        <v>106</v>
      </c>
      <c r="B77" s="7" t="s">
        <v>107</v>
      </c>
      <c r="C77" s="8">
        <v>0</v>
      </c>
      <c r="D77" s="8">
        <v>3.5</v>
      </c>
      <c r="E77" s="8">
        <v>0.1</v>
      </c>
      <c r="F77" s="8">
        <v>32.1</v>
      </c>
      <c r="G77" s="8">
        <v>0</v>
      </c>
      <c r="H77" s="9">
        <v>0</v>
      </c>
      <c r="I77" s="8">
        <v>0</v>
      </c>
      <c r="J77" s="9">
        <v>0.1</v>
      </c>
      <c r="K77" s="9">
        <v>1</v>
      </c>
      <c r="L77" s="9">
        <v>0</v>
      </c>
      <c r="M77" s="8">
        <v>1.2</v>
      </c>
      <c r="N77" s="9">
        <v>0</v>
      </c>
      <c r="O77" s="10" t="s">
        <v>108</v>
      </c>
      <c r="P77" s="10" t="s">
        <v>24</v>
      </c>
    </row>
    <row r="78" spans="1:16" ht="22.5" customHeight="1">
      <c r="A78" s="6" t="s">
        <v>25</v>
      </c>
      <c r="B78" s="7" t="s">
        <v>86</v>
      </c>
      <c r="C78" s="8">
        <v>3.7</v>
      </c>
      <c r="D78" s="8">
        <v>0.3</v>
      </c>
      <c r="E78" s="8">
        <v>24.3</v>
      </c>
      <c r="F78" s="8">
        <v>114.8</v>
      </c>
      <c r="G78" s="8">
        <v>0.1</v>
      </c>
      <c r="H78" s="9">
        <v>0</v>
      </c>
      <c r="I78" s="8">
        <v>0</v>
      </c>
      <c r="J78" s="9">
        <v>1</v>
      </c>
      <c r="K78" s="9">
        <v>10.4</v>
      </c>
      <c r="L78" s="9">
        <v>14.9</v>
      </c>
      <c r="M78" s="8">
        <v>37.799999999999997</v>
      </c>
      <c r="N78" s="9">
        <v>0.9</v>
      </c>
      <c r="O78" s="10" t="s">
        <v>27</v>
      </c>
      <c r="P78" s="10" t="s">
        <v>27</v>
      </c>
    </row>
    <row r="79" spans="1:16" ht="22.5" customHeight="1">
      <c r="A79" s="11" t="s">
        <v>28</v>
      </c>
      <c r="B79" s="26"/>
      <c r="C79" s="12">
        <f t="shared" ref="C79:N79" si="15">SUM(C75:C78)</f>
        <v>17.899999999999999</v>
      </c>
      <c r="D79" s="12">
        <f t="shared" si="15"/>
        <v>15.200000000000001</v>
      </c>
      <c r="E79" s="12">
        <f t="shared" si="15"/>
        <v>111.39999999999999</v>
      </c>
      <c r="F79" s="12">
        <f t="shared" si="15"/>
        <v>652.59999999999991</v>
      </c>
      <c r="G79" s="12">
        <f t="shared" si="15"/>
        <v>0.1</v>
      </c>
      <c r="H79" s="12">
        <f t="shared" si="15"/>
        <v>0.2</v>
      </c>
      <c r="I79" s="12">
        <f t="shared" si="15"/>
        <v>0</v>
      </c>
      <c r="J79" s="12">
        <f t="shared" si="15"/>
        <v>1.5</v>
      </c>
      <c r="K79" s="12">
        <f t="shared" si="15"/>
        <v>149.29999999999998</v>
      </c>
      <c r="L79" s="12">
        <f t="shared" si="15"/>
        <v>74</v>
      </c>
      <c r="M79" s="12">
        <f t="shared" si="15"/>
        <v>277.59999999999997</v>
      </c>
      <c r="N79" s="13">
        <f t="shared" si="15"/>
        <v>2.8</v>
      </c>
      <c r="O79" s="14" t="s">
        <v>27</v>
      </c>
      <c r="P79" s="14" t="s">
        <v>27</v>
      </c>
    </row>
    <row r="80" spans="1:16" ht="14.25" customHeight="1">
      <c r="A80" s="47" t="s">
        <v>126</v>
      </c>
      <c r="B80" s="48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9"/>
    </row>
    <row r="81" spans="1:16" ht="22.5" customHeight="1">
      <c r="A81" s="6" t="s">
        <v>129</v>
      </c>
      <c r="B81" s="7">
        <v>40</v>
      </c>
      <c r="C81" s="8">
        <v>2.9</v>
      </c>
      <c r="D81" s="8">
        <v>3.8</v>
      </c>
      <c r="E81" s="8">
        <v>28.9</v>
      </c>
      <c r="F81" s="8">
        <v>161.80000000000001</v>
      </c>
      <c r="G81" s="8">
        <v>0</v>
      </c>
      <c r="H81" s="9">
        <v>0</v>
      </c>
      <c r="I81" s="8">
        <v>0</v>
      </c>
      <c r="J81" s="9">
        <v>1.4</v>
      </c>
      <c r="K81" s="9">
        <v>10.4</v>
      </c>
      <c r="L81" s="9">
        <v>7.2</v>
      </c>
      <c r="M81" s="8">
        <v>32.4</v>
      </c>
      <c r="N81" s="9">
        <v>0.7</v>
      </c>
      <c r="O81" s="10"/>
      <c r="P81" s="10"/>
    </row>
    <row r="82" spans="1:16" ht="22.5" customHeight="1">
      <c r="A82" s="6" t="s">
        <v>125</v>
      </c>
      <c r="B82" s="7">
        <v>200</v>
      </c>
      <c r="C82" s="27">
        <v>0.5</v>
      </c>
      <c r="D82" s="27">
        <v>0.1</v>
      </c>
      <c r="E82" s="27">
        <v>33</v>
      </c>
      <c r="F82" s="27">
        <v>137</v>
      </c>
      <c r="G82" s="27">
        <v>0</v>
      </c>
      <c r="H82" s="27">
        <v>12</v>
      </c>
      <c r="I82" s="27">
        <v>0</v>
      </c>
      <c r="J82" s="27">
        <v>0.1</v>
      </c>
      <c r="K82" s="27">
        <v>21.1</v>
      </c>
      <c r="L82" s="27">
        <v>7.1</v>
      </c>
      <c r="M82" s="27">
        <v>10.4</v>
      </c>
      <c r="N82" s="27">
        <v>0.3</v>
      </c>
      <c r="O82" s="28">
        <v>636</v>
      </c>
      <c r="P82" s="28">
        <v>2004</v>
      </c>
    </row>
    <row r="83" spans="1:16" ht="22.5" customHeight="1">
      <c r="A83" s="11" t="s">
        <v>28</v>
      </c>
      <c r="B83" s="32"/>
      <c r="C83" s="13">
        <f>SUM(C81:C82)</f>
        <v>3.4</v>
      </c>
      <c r="D83" s="13">
        <f t="shared" ref="D83:N83" si="16">SUM(D81:D82)</f>
        <v>3.9</v>
      </c>
      <c r="E83" s="13">
        <f t="shared" si="16"/>
        <v>61.9</v>
      </c>
      <c r="F83" s="13">
        <f t="shared" si="16"/>
        <v>298.8</v>
      </c>
      <c r="G83" s="13">
        <f t="shared" si="16"/>
        <v>0</v>
      </c>
      <c r="H83" s="13">
        <f t="shared" si="16"/>
        <v>12</v>
      </c>
      <c r="I83" s="13">
        <f t="shared" si="16"/>
        <v>0</v>
      </c>
      <c r="J83" s="13">
        <f t="shared" si="16"/>
        <v>1.5</v>
      </c>
      <c r="K83" s="13">
        <f t="shared" si="16"/>
        <v>31.5</v>
      </c>
      <c r="L83" s="13">
        <f t="shared" si="16"/>
        <v>14.3</v>
      </c>
      <c r="M83" s="13">
        <f t="shared" si="16"/>
        <v>42.8</v>
      </c>
      <c r="N83" s="13">
        <f t="shared" si="16"/>
        <v>1</v>
      </c>
      <c r="O83" s="14" t="s">
        <v>27</v>
      </c>
      <c r="P83" s="14" t="s">
        <v>27</v>
      </c>
    </row>
    <row r="84" spans="1:16" ht="22.5" customHeight="1">
      <c r="A84" s="11" t="s">
        <v>120</v>
      </c>
      <c r="B84" s="32"/>
      <c r="C84" s="13">
        <f>C83+C79</f>
        <v>21.299999999999997</v>
      </c>
      <c r="D84" s="13">
        <f t="shared" ref="D84:N84" si="17">D83+D79</f>
        <v>19.100000000000001</v>
      </c>
      <c r="E84" s="13">
        <f t="shared" si="17"/>
        <v>173.29999999999998</v>
      </c>
      <c r="F84" s="13">
        <f t="shared" si="17"/>
        <v>951.39999999999986</v>
      </c>
      <c r="G84" s="13">
        <f t="shared" si="17"/>
        <v>0.1</v>
      </c>
      <c r="H84" s="13">
        <f t="shared" si="17"/>
        <v>12.2</v>
      </c>
      <c r="I84" s="13">
        <f t="shared" si="17"/>
        <v>0</v>
      </c>
      <c r="J84" s="13">
        <f t="shared" si="17"/>
        <v>3</v>
      </c>
      <c r="K84" s="13">
        <f t="shared" si="17"/>
        <v>180.79999999999998</v>
      </c>
      <c r="L84" s="13">
        <f t="shared" si="17"/>
        <v>88.3</v>
      </c>
      <c r="M84" s="13">
        <f t="shared" si="17"/>
        <v>320.39999999999998</v>
      </c>
      <c r="N84" s="13">
        <f t="shared" si="17"/>
        <v>3.8</v>
      </c>
      <c r="O84" s="14" t="s">
        <v>27</v>
      </c>
      <c r="P84" s="14" t="s">
        <v>27</v>
      </c>
    </row>
    <row r="85" spans="1:16" ht="27.6" customHeight="1">
      <c r="A85" s="39" t="s">
        <v>49</v>
      </c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</row>
    <row r="86" spans="1:16" ht="38.25" customHeight="1">
      <c r="A86" s="40" t="s">
        <v>1</v>
      </c>
      <c r="B86" s="40" t="s">
        <v>2</v>
      </c>
      <c r="C86" s="42" t="s">
        <v>3</v>
      </c>
      <c r="D86" s="43"/>
      <c r="E86" s="43"/>
      <c r="F86" s="40" t="s">
        <v>4</v>
      </c>
      <c r="G86" s="42" t="s">
        <v>5</v>
      </c>
      <c r="H86" s="43"/>
      <c r="I86" s="43"/>
      <c r="J86" s="44"/>
      <c r="K86" s="42" t="s">
        <v>6</v>
      </c>
      <c r="L86" s="43"/>
      <c r="M86" s="43"/>
      <c r="N86" s="44"/>
      <c r="O86" s="45" t="s">
        <v>7</v>
      </c>
      <c r="P86" s="45" t="s">
        <v>8</v>
      </c>
    </row>
    <row r="87" spans="1:16" ht="25.7" customHeight="1">
      <c r="A87" s="41"/>
      <c r="B87" s="41"/>
      <c r="C87" s="4" t="s">
        <v>9</v>
      </c>
      <c r="D87" s="4" t="s">
        <v>10</v>
      </c>
      <c r="E87" s="4" t="s">
        <v>11</v>
      </c>
      <c r="F87" s="41"/>
      <c r="G87" s="4" t="s">
        <v>12</v>
      </c>
      <c r="H87" s="5" t="s">
        <v>13</v>
      </c>
      <c r="I87" s="4" t="s">
        <v>14</v>
      </c>
      <c r="J87" s="5" t="s">
        <v>15</v>
      </c>
      <c r="K87" s="5" t="s">
        <v>16</v>
      </c>
      <c r="L87" s="5" t="s">
        <v>17</v>
      </c>
      <c r="M87" s="4" t="s">
        <v>18</v>
      </c>
      <c r="N87" s="5" t="s">
        <v>19</v>
      </c>
      <c r="O87" s="46"/>
      <c r="P87" s="46"/>
    </row>
    <row r="88" spans="1:16" ht="14.25" customHeight="1">
      <c r="A88" s="34" t="s">
        <v>121</v>
      </c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6"/>
    </row>
    <row r="89" spans="1:16" ht="37.5" customHeight="1">
      <c r="A89" s="6" t="s">
        <v>109</v>
      </c>
      <c r="B89" s="7" t="s">
        <v>22</v>
      </c>
      <c r="C89" s="8">
        <v>5.4</v>
      </c>
      <c r="D89" s="8">
        <v>6.6</v>
      </c>
      <c r="E89" s="8">
        <v>34.700000000000003</v>
      </c>
      <c r="F89" s="8">
        <v>220.3</v>
      </c>
      <c r="G89" s="8">
        <v>0.1</v>
      </c>
      <c r="H89" s="9">
        <v>0.2</v>
      </c>
      <c r="I89" s="8">
        <v>0</v>
      </c>
      <c r="J89" s="9">
        <v>0.3</v>
      </c>
      <c r="K89" s="9">
        <v>104.7</v>
      </c>
      <c r="L89" s="9">
        <v>29.6</v>
      </c>
      <c r="M89" s="8">
        <v>121.6</v>
      </c>
      <c r="N89" s="9">
        <v>0.7</v>
      </c>
      <c r="O89" s="10" t="s">
        <v>110</v>
      </c>
      <c r="P89" s="10" t="s">
        <v>20</v>
      </c>
    </row>
    <row r="90" spans="1:16" ht="21.75" customHeight="1">
      <c r="A90" s="6" t="s">
        <v>111</v>
      </c>
      <c r="B90" s="7" t="s">
        <v>112</v>
      </c>
      <c r="C90" s="8">
        <v>2.2000000000000002</v>
      </c>
      <c r="D90" s="8">
        <v>2.9</v>
      </c>
      <c r="E90" s="8">
        <v>0</v>
      </c>
      <c r="F90" s="8">
        <v>35.299999999999997</v>
      </c>
      <c r="G90" s="8">
        <v>0</v>
      </c>
      <c r="H90" s="9">
        <v>0</v>
      </c>
      <c r="I90" s="8">
        <v>0</v>
      </c>
      <c r="J90" s="9">
        <v>0.1</v>
      </c>
      <c r="K90" s="9">
        <v>74.8</v>
      </c>
      <c r="L90" s="9">
        <v>2.8</v>
      </c>
      <c r="M90" s="8">
        <v>40</v>
      </c>
      <c r="N90" s="9">
        <v>0.1</v>
      </c>
      <c r="O90" s="10" t="s">
        <v>113</v>
      </c>
      <c r="P90" s="10" t="s">
        <v>20</v>
      </c>
    </row>
    <row r="91" spans="1:16" ht="21.75" customHeight="1">
      <c r="A91" s="6" t="s">
        <v>94</v>
      </c>
      <c r="B91" s="7" t="s">
        <v>22</v>
      </c>
      <c r="C91" s="8">
        <v>1.3</v>
      </c>
      <c r="D91" s="8">
        <v>1</v>
      </c>
      <c r="E91" s="8">
        <v>11.8</v>
      </c>
      <c r="F91" s="8">
        <v>61.3</v>
      </c>
      <c r="G91" s="8">
        <v>0</v>
      </c>
      <c r="H91" s="9">
        <v>0.1</v>
      </c>
      <c r="I91" s="8">
        <v>0.3</v>
      </c>
      <c r="J91" s="9">
        <v>0</v>
      </c>
      <c r="K91" s="9">
        <v>50.8</v>
      </c>
      <c r="L91" s="9">
        <v>8.6999999999999993</v>
      </c>
      <c r="M91" s="8">
        <v>28.8</v>
      </c>
      <c r="N91" s="9">
        <v>0.5</v>
      </c>
      <c r="O91" s="10" t="s">
        <v>95</v>
      </c>
      <c r="P91" s="10" t="s">
        <v>40</v>
      </c>
    </row>
    <row r="92" spans="1:16" ht="21.75" customHeight="1">
      <c r="A92" s="6" t="s">
        <v>25</v>
      </c>
      <c r="B92" s="7" t="s">
        <v>26</v>
      </c>
      <c r="C92" s="8">
        <v>3</v>
      </c>
      <c r="D92" s="8">
        <v>0.2</v>
      </c>
      <c r="E92" s="8">
        <v>19.5</v>
      </c>
      <c r="F92" s="8">
        <v>91.9</v>
      </c>
      <c r="G92" s="8">
        <v>0.1</v>
      </c>
      <c r="H92" s="9">
        <v>0</v>
      </c>
      <c r="I92" s="8">
        <v>0</v>
      </c>
      <c r="J92" s="9">
        <v>0.8</v>
      </c>
      <c r="K92" s="9">
        <v>8.3000000000000007</v>
      </c>
      <c r="L92" s="9">
        <v>11.9</v>
      </c>
      <c r="M92" s="8">
        <v>30.2</v>
      </c>
      <c r="N92" s="9">
        <v>0.7</v>
      </c>
      <c r="O92" s="10" t="s">
        <v>27</v>
      </c>
      <c r="P92" s="10" t="s">
        <v>27</v>
      </c>
    </row>
    <row r="93" spans="1:16" ht="21.75" customHeight="1">
      <c r="A93" s="11" t="s">
        <v>28</v>
      </c>
      <c r="B93" s="4"/>
      <c r="C93" s="12">
        <f t="shared" ref="C93:N93" si="18">SUM(C89:C92)</f>
        <v>11.9</v>
      </c>
      <c r="D93" s="12">
        <f t="shared" si="18"/>
        <v>10.7</v>
      </c>
      <c r="E93" s="12">
        <f t="shared" si="18"/>
        <v>66</v>
      </c>
      <c r="F93" s="12">
        <f t="shared" si="18"/>
        <v>408.80000000000007</v>
      </c>
      <c r="G93" s="12">
        <f t="shared" si="18"/>
        <v>0.2</v>
      </c>
      <c r="H93" s="12">
        <f t="shared" si="18"/>
        <v>0.30000000000000004</v>
      </c>
      <c r="I93" s="12">
        <f t="shared" si="18"/>
        <v>0.3</v>
      </c>
      <c r="J93" s="12">
        <f t="shared" si="18"/>
        <v>1.2000000000000002</v>
      </c>
      <c r="K93" s="12">
        <f t="shared" si="18"/>
        <v>238.60000000000002</v>
      </c>
      <c r="L93" s="12">
        <f t="shared" si="18"/>
        <v>52.999999999999993</v>
      </c>
      <c r="M93" s="12">
        <f t="shared" si="18"/>
        <v>220.6</v>
      </c>
      <c r="N93" s="13">
        <f t="shared" si="18"/>
        <v>1.9999999999999998</v>
      </c>
      <c r="O93" s="14" t="s">
        <v>27</v>
      </c>
      <c r="P93" s="14" t="s">
        <v>27</v>
      </c>
    </row>
    <row r="94" spans="1:16" ht="14.25" customHeight="1">
      <c r="A94" s="47" t="s">
        <v>126</v>
      </c>
      <c r="B94" s="48"/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9"/>
    </row>
    <row r="95" spans="1:16" ht="22.5" customHeight="1">
      <c r="A95" s="6" t="s">
        <v>128</v>
      </c>
      <c r="B95" s="7">
        <v>40</v>
      </c>
      <c r="C95" s="8">
        <v>2.4</v>
      </c>
      <c r="D95" s="8">
        <v>1.9</v>
      </c>
      <c r="E95" s="8">
        <v>30</v>
      </c>
      <c r="F95" s="8">
        <v>146.4</v>
      </c>
      <c r="G95" s="8">
        <v>0</v>
      </c>
      <c r="H95" s="9">
        <v>0</v>
      </c>
      <c r="I95" s="8">
        <v>0</v>
      </c>
      <c r="J95" s="9">
        <v>0</v>
      </c>
      <c r="K95" s="9">
        <v>4.4000000000000004</v>
      </c>
      <c r="L95" s="9">
        <v>3.6</v>
      </c>
      <c r="M95" s="8">
        <v>20</v>
      </c>
      <c r="N95" s="9">
        <v>0.3</v>
      </c>
      <c r="O95" s="10"/>
      <c r="P95" s="10"/>
    </row>
    <row r="96" spans="1:16" ht="22.5" customHeight="1">
      <c r="A96" s="6" t="s">
        <v>122</v>
      </c>
      <c r="B96" s="7">
        <v>200</v>
      </c>
      <c r="C96" s="27">
        <v>0.2</v>
      </c>
      <c r="D96" s="27">
        <v>0</v>
      </c>
      <c r="E96" s="27">
        <v>15</v>
      </c>
      <c r="F96" s="27">
        <v>60.5</v>
      </c>
      <c r="G96" s="27">
        <v>0</v>
      </c>
      <c r="H96" s="27">
        <v>1.1000000000000001</v>
      </c>
      <c r="I96" s="27">
        <v>0.2</v>
      </c>
      <c r="J96" s="27">
        <v>0</v>
      </c>
      <c r="K96" s="27">
        <v>13.6</v>
      </c>
      <c r="L96" s="27">
        <v>4.5999999999999996</v>
      </c>
      <c r="M96" s="27">
        <v>1.4</v>
      </c>
      <c r="N96" s="27">
        <v>0.4</v>
      </c>
      <c r="O96" s="28">
        <v>685</v>
      </c>
      <c r="P96" s="28">
        <v>2004</v>
      </c>
    </row>
    <row r="97" spans="1:16" ht="22.5" customHeight="1">
      <c r="A97" s="11" t="s">
        <v>28</v>
      </c>
      <c r="B97" s="32"/>
      <c r="C97" s="13">
        <f>SUM(C95:C96)</f>
        <v>2.6</v>
      </c>
      <c r="D97" s="13">
        <f t="shared" ref="D97:N97" si="19">SUM(D95:D96)</f>
        <v>1.9</v>
      </c>
      <c r="E97" s="13">
        <f t="shared" si="19"/>
        <v>45</v>
      </c>
      <c r="F97" s="13">
        <f t="shared" si="19"/>
        <v>206.9</v>
      </c>
      <c r="G97" s="13">
        <f t="shared" si="19"/>
        <v>0</v>
      </c>
      <c r="H97" s="13">
        <f t="shared" si="19"/>
        <v>1.1000000000000001</v>
      </c>
      <c r="I97" s="13">
        <f t="shared" si="19"/>
        <v>0.2</v>
      </c>
      <c r="J97" s="13">
        <f t="shared" si="19"/>
        <v>0</v>
      </c>
      <c r="K97" s="13">
        <f t="shared" si="19"/>
        <v>18</v>
      </c>
      <c r="L97" s="13">
        <f t="shared" si="19"/>
        <v>8.1999999999999993</v>
      </c>
      <c r="M97" s="13">
        <f t="shared" si="19"/>
        <v>21.4</v>
      </c>
      <c r="N97" s="13">
        <f t="shared" si="19"/>
        <v>0.7</v>
      </c>
      <c r="O97" s="14" t="s">
        <v>27</v>
      </c>
      <c r="P97" s="14" t="s">
        <v>27</v>
      </c>
    </row>
    <row r="98" spans="1:16" ht="22.5" customHeight="1">
      <c r="A98" s="11" t="s">
        <v>120</v>
      </c>
      <c r="B98" s="32"/>
      <c r="C98" s="13">
        <f>C97+C93</f>
        <v>14.5</v>
      </c>
      <c r="D98" s="13">
        <f t="shared" ref="D98:N98" si="20">D97+D93</f>
        <v>12.6</v>
      </c>
      <c r="E98" s="13">
        <f t="shared" si="20"/>
        <v>111</v>
      </c>
      <c r="F98" s="13">
        <f t="shared" si="20"/>
        <v>615.70000000000005</v>
      </c>
      <c r="G98" s="13">
        <f t="shared" si="20"/>
        <v>0.2</v>
      </c>
      <c r="H98" s="13">
        <f t="shared" si="20"/>
        <v>1.4000000000000001</v>
      </c>
      <c r="I98" s="13">
        <f t="shared" si="20"/>
        <v>0.5</v>
      </c>
      <c r="J98" s="13">
        <f t="shared" si="20"/>
        <v>1.2000000000000002</v>
      </c>
      <c r="K98" s="13">
        <f t="shared" si="20"/>
        <v>256.60000000000002</v>
      </c>
      <c r="L98" s="13">
        <f t="shared" si="20"/>
        <v>61.199999999999989</v>
      </c>
      <c r="M98" s="13">
        <f t="shared" si="20"/>
        <v>242</v>
      </c>
      <c r="N98" s="13">
        <f t="shared" si="20"/>
        <v>2.6999999999999997</v>
      </c>
      <c r="O98" s="14" t="s">
        <v>27</v>
      </c>
      <c r="P98" s="14" t="s">
        <v>27</v>
      </c>
    </row>
    <row r="99" spans="1:16" ht="27.6" customHeight="1">
      <c r="A99" s="39" t="s">
        <v>55</v>
      </c>
      <c r="B99" s="39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</row>
    <row r="100" spans="1:16" ht="39" customHeight="1">
      <c r="A100" s="40" t="s">
        <v>1</v>
      </c>
      <c r="B100" s="40" t="s">
        <v>2</v>
      </c>
      <c r="C100" s="42" t="s">
        <v>3</v>
      </c>
      <c r="D100" s="43"/>
      <c r="E100" s="43"/>
      <c r="F100" s="40" t="s">
        <v>4</v>
      </c>
      <c r="G100" s="42" t="s">
        <v>5</v>
      </c>
      <c r="H100" s="43"/>
      <c r="I100" s="43"/>
      <c r="J100" s="44"/>
      <c r="K100" s="42" t="s">
        <v>6</v>
      </c>
      <c r="L100" s="43"/>
      <c r="M100" s="43"/>
      <c r="N100" s="44"/>
      <c r="O100" s="45" t="s">
        <v>7</v>
      </c>
      <c r="P100" s="45" t="s">
        <v>8</v>
      </c>
    </row>
    <row r="101" spans="1:16" ht="25.7" customHeight="1">
      <c r="A101" s="41"/>
      <c r="B101" s="41"/>
      <c r="C101" s="4" t="s">
        <v>9</v>
      </c>
      <c r="D101" s="4" t="s">
        <v>10</v>
      </c>
      <c r="E101" s="4" t="s">
        <v>11</v>
      </c>
      <c r="F101" s="41"/>
      <c r="G101" s="4" t="s">
        <v>12</v>
      </c>
      <c r="H101" s="5" t="s">
        <v>13</v>
      </c>
      <c r="I101" s="4" t="s">
        <v>14</v>
      </c>
      <c r="J101" s="5" t="s">
        <v>15</v>
      </c>
      <c r="K101" s="5" t="s">
        <v>16</v>
      </c>
      <c r="L101" s="5" t="s">
        <v>17</v>
      </c>
      <c r="M101" s="4" t="s">
        <v>18</v>
      </c>
      <c r="N101" s="5" t="s">
        <v>19</v>
      </c>
      <c r="O101" s="46"/>
      <c r="P101" s="46"/>
    </row>
    <row r="102" spans="1:16" ht="14.25" customHeight="1">
      <c r="A102" s="34" t="s">
        <v>121</v>
      </c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6"/>
    </row>
    <row r="103" spans="1:16" ht="21.75" customHeight="1">
      <c r="A103" s="6" t="s">
        <v>50</v>
      </c>
      <c r="B103" s="7" t="s">
        <v>51</v>
      </c>
      <c r="C103" s="8">
        <v>15.5</v>
      </c>
      <c r="D103" s="8">
        <v>21</v>
      </c>
      <c r="E103" s="8">
        <v>16.399999999999999</v>
      </c>
      <c r="F103" s="8">
        <v>316.89999999999998</v>
      </c>
      <c r="G103" s="8">
        <v>0</v>
      </c>
      <c r="H103" s="9">
        <v>0.3</v>
      </c>
      <c r="I103" s="8">
        <v>0</v>
      </c>
      <c r="J103" s="9">
        <v>4.5999999999999996</v>
      </c>
      <c r="K103" s="9">
        <v>39.299999999999997</v>
      </c>
      <c r="L103" s="9">
        <v>22.2</v>
      </c>
      <c r="M103" s="8">
        <v>145.30000000000001</v>
      </c>
      <c r="N103" s="9">
        <v>2</v>
      </c>
      <c r="O103" s="10" t="s">
        <v>52</v>
      </c>
      <c r="P103" s="10" t="s">
        <v>20</v>
      </c>
    </row>
    <row r="104" spans="1:16" ht="21.75" customHeight="1">
      <c r="A104" s="6" t="s">
        <v>53</v>
      </c>
      <c r="B104" s="7" t="s">
        <v>31</v>
      </c>
      <c r="C104" s="8">
        <v>7.4</v>
      </c>
      <c r="D104" s="8">
        <v>5.7</v>
      </c>
      <c r="E104" s="8">
        <v>33.4</v>
      </c>
      <c r="F104" s="8">
        <v>213.9</v>
      </c>
      <c r="G104" s="8">
        <v>0.2</v>
      </c>
      <c r="H104" s="9">
        <v>0</v>
      </c>
      <c r="I104" s="8">
        <v>0</v>
      </c>
      <c r="J104" s="9">
        <v>0.6</v>
      </c>
      <c r="K104" s="9">
        <v>18.5</v>
      </c>
      <c r="L104" s="9">
        <v>109.2</v>
      </c>
      <c r="M104" s="8">
        <v>162.6</v>
      </c>
      <c r="N104" s="9">
        <v>3.6</v>
      </c>
      <c r="O104" s="10" t="s">
        <v>54</v>
      </c>
      <c r="P104" s="10" t="s">
        <v>40</v>
      </c>
    </row>
    <row r="105" spans="1:16" ht="21.75" customHeight="1">
      <c r="A105" s="6" t="s">
        <v>87</v>
      </c>
      <c r="B105" s="7" t="s">
        <v>22</v>
      </c>
      <c r="C105" s="8">
        <v>0.2</v>
      </c>
      <c r="D105" s="8">
        <v>0</v>
      </c>
      <c r="E105" s="8">
        <v>15.1</v>
      </c>
      <c r="F105" s="8">
        <v>61.9</v>
      </c>
      <c r="G105" s="8">
        <v>0</v>
      </c>
      <c r="H105" s="9">
        <v>1.1000000000000001</v>
      </c>
      <c r="I105" s="8">
        <v>0.2</v>
      </c>
      <c r="J105" s="9">
        <v>0</v>
      </c>
      <c r="K105" s="9">
        <v>14</v>
      </c>
      <c r="L105" s="9">
        <v>4.9000000000000004</v>
      </c>
      <c r="M105" s="8">
        <v>1.4</v>
      </c>
      <c r="N105" s="9">
        <v>0.5</v>
      </c>
      <c r="O105" s="10" t="s">
        <v>88</v>
      </c>
      <c r="P105" s="10" t="s">
        <v>20</v>
      </c>
    </row>
    <row r="106" spans="1:16" ht="21.75" customHeight="1">
      <c r="A106" s="6" t="s">
        <v>25</v>
      </c>
      <c r="B106" s="7" t="s">
        <v>86</v>
      </c>
      <c r="C106" s="8">
        <v>3.7</v>
      </c>
      <c r="D106" s="8">
        <v>0.3</v>
      </c>
      <c r="E106" s="8">
        <v>24.3</v>
      </c>
      <c r="F106" s="8">
        <v>114.8</v>
      </c>
      <c r="G106" s="8">
        <v>0.1</v>
      </c>
      <c r="H106" s="9">
        <v>0</v>
      </c>
      <c r="I106" s="8">
        <v>0</v>
      </c>
      <c r="J106" s="9">
        <v>1</v>
      </c>
      <c r="K106" s="9">
        <v>10.4</v>
      </c>
      <c r="L106" s="9">
        <v>14.9</v>
      </c>
      <c r="M106" s="8">
        <v>37.799999999999997</v>
      </c>
      <c r="N106" s="9">
        <v>0.9</v>
      </c>
      <c r="O106" s="10" t="s">
        <v>27</v>
      </c>
      <c r="P106" s="10" t="s">
        <v>27</v>
      </c>
    </row>
    <row r="107" spans="1:16" ht="21.75" customHeight="1">
      <c r="A107" s="11" t="s">
        <v>28</v>
      </c>
      <c r="B107" s="4"/>
      <c r="C107" s="12">
        <f t="shared" ref="C107:N107" si="21">SUM(C103:C106)</f>
        <v>26.799999999999997</v>
      </c>
      <c r="D107" s="12">
        <f t="shared" si="21"/>
        <v>27</v>
      </c>
      <c r="E107" s="12">
        <f t="shared" si="21"/>
        <v>89.199999999999989</v>
      </c>
      <c r="F107" s="12">
        <f t="shared" si="21"/>
        <v>707.49999999999989</v>
      </c>
      <c r="G107" s="12">
        <f t="shared" si="21"/>
        <v>0.30000000000000004</v>
      </c>
      <c r="H107" s="12">
        <f t="shared" si="21"/>
        <v>1.4000000000000001</v>
      </c>
      <c r="I107" s="12">
        <f t="shared" si="21"/>
        <v>0.2</v>
      </c>
      <c r="J107" s="12">
        <f t="shared" si="21"/>
        <v>6.1999999999999993</v>
      </c>
      <c r="K107" s="12">
        <f t="shared" si="21"/>
        <v>82.2</v>
      </c>
      <c r="L107" s="12">
        <f t="shared" si="21"/>
        <v>151.20000000000002</v>
      </c>
      <c r="M107" s="12">
        <f t="shared" si="21"/>
        <v>347.09999999999997</v>
      </c>
      <c r="N107" s="13">
        <f t="shared" si="21"/>
        <v>7</v>
      </c>
      <c r="O107" s="14" t="s">
        <v>27</v>
      </c>
      <c r="P107" s="14" t="s">
        <v>27</v>
      </c>
    </row>
    <row r="108" spans="1:16" ht="14.25" customHeight="1">
      <c r="A108" s="47" t="s">
        <v>126</v>
      </c>
      <c r="B108" s="48"/>
      <c r="C108" s="48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9"/>
    </row>
    <row r="109" spans="1:16" ht="22.5" customHeight="1">
      <c r="A109" s="6" t="s">
        <v>127</v>
      </c>
      <c r="B109" s="7">
        <v>40</v>
      </c>
      <c r="C109" s="8">
        <v>1.1000000000000001</v>
      </c>
      <c r="D109" s="8">
        <v>1.3</v>
      </c>
      <c r="E109" s="8">
        <v>30</v>
      </c>
      <c r="F109" s="8">
        <v>137.4</v>
      </c>
      <c r="G109" s="8">
        <v>0</v>
      </c>
      <c r="H109" s="9">
        <v>0</v>
      </c>
      <c r="I109" s="8">
        <v>0</v>
      </c>
      <c r="J109" s="9">
        <v>0.3</v>
      </c>
      <c r="K109" s="9">
        <v>5.8</v>
      </c>
      <c r="L109" s="9">
        <v>3.6</v>
      </c>
      <c r="M109" s="8">
        <v>13</v>
      </c>
      <c r="N109" s="9">
        <v>0.5</v>
      </c>
      <c r="O109" s="10"/>
      <c r="P109" s="10"/>
    </row>
    <row r="110" spans="1:16" ht="22.5" customHeight="1">
      <c r="A110" s="6" t="s">
        <v>124</v>
      </c>
      <c r="B110" s="7">
        <v>200</v>
      </c>
      <c r="C110" s="27">
        <v>0.5</v>
      </c>
      <c r="D110" s="27">
        <v>0.1</v>
      </c>
      <c r="E110" s="27">
        <v>27.4</v>
      </c>
      <c r="F110" s="27">
        <v>112.6</v>
      </c>
      <c r="G110" s="27">
        <v>0</v>
      </c>
      <c r="H110" s="27">
        <v>0</v>
      </c>
      <c r="I110" s="27">
        <v>0</v>
      </c>
      <c r="J110" s="27">
        <v>0</v>
      </c>
      <c r="K110" s="27">
        <v>23</v>
      </c>
      <c r="L110" s="27">
        <v>9.4</v>
      </c>
      <c r="M110" s="27">
        <v>23.2</v>
      </c>
      <c r="N110" s="27">
        <v>0.5</v>
      </c>
      <c r="O110" s="28">
        <v>348</v>
      </c>
      <c r="P110" s="28">
        <v>2011</v>
      </c>
    </row>
    <row r="111" spans="1:16" ht="22.5" customHeight="1">
      <c r="A111" s="11" t="s">
        <v>28</v>
      </c>
      <c r="B111" s="32"/>
      <c r="C111" s="13">
        <f>SUM(C109:C110)</f>
        <v>1.6</v>
      </c>
      <c r="D111" s="13">
        <f t="shared" ref="D111:N111" si="22">SUM(D109:D110)</f>
        <v>1.4000000000000001</v>
      </c>
      <c r="E111" s="13">
        <f t="shared" si="22"/>
        <v>57.4</v>
      </c>
      <c r="F111" s="13">
        <f t="shared" si="22"/>
        <v>250</v>
      </c>
      <c r="G111" s="13">
        <f t="shared" si="22"/>
        <v>0</v>
      </c>
      <c r="H111" s="13">
        <f t="shared" si="22"/>
        <v>0</v>
      </c>
      <c r="I111" s="13">
        <f t="shared" si="22"/>
        <v>0</v>
      </c>
      <c r="J111" s="13">
        <f t="shared" si="22"/>
        <v>0.3</v>
      </c>
      <c r="K111" s="13">
        <f t="shared" si="22"/>
        <v>28.8</v>
      </c>
      <c r="L111" s="13">
        <f t="shared" si="22"/>
        <v>13</v>
      </c>
      <c r="M111" s="13">
        <f t="shared" si="22"/>
        <v>36.200000000000003</v>
      </c>
      <c r="N111" s="13">
        <f t="shared" si="22"/>
        <v>1</v>
      </c>
      <c r="O111" s="14" t="s">
        <v>27</v>
      </c>
      <c r="P111" s="14" t="s">
        <v>27</v>
      </c>
    </row>
    <row r="112" spans="1:16" ht="22.5" customHeight="1">
      <c r="A112" s="11" t="s">
        <v>120</v>
      </c>
      <c r="B112" s="32"/>
      <c r="C112" s="13">
        <f>C111+C107</f>
        <v>28.4</v>
      </c>
      <c r="D112" s="13">
        <f t="shared" ref="D112:N112" si="23">D111+D107</f>
        <v>28.4</v>
      </c>
      <c r="E112" s="13">
        <f t="shared" si="23"/>
        <v>146.6</v>
      </c>
      <c r="F112" s="13">
        <f t="shared" si="23"/>
        <v>957.49999999999989</v>
      </c>
      <c r="G112" s="13">
        <f t="shared" si="23"/>
        <v>0.30000000000000004</v>
      </c>
      <c r="H112" s="13">
        <f t="shared" si="23"/>
        <v>1.4000000000000001</v>
      </c>
      <c r="I112" s="13">
        <f t="shared" si="23"/>
        <v>0.2</v>
      </c>
      <c r="J112" s="13">
        <f t="shared" si="23"/>
        <v>6.4999999999999991</v>
      </c>
      <c r="K112" s="13">
        <f t="shared" si="23"/>
        <v>111</v>
      </c>
      <c r="L112" s="13">
        <f t="shared" si="23"/>
        <v>164.20000000000002</v>
      </c>
      <c r="M112" s="13">
        <f t="shared" si="23"/>
        <v>383.29999999999995</v>
      </c>
      <c r="N112" s="13">
        <f t="shared" si="23"/>
        <v>8</v>
      </c>
      <c r="O112" s="14" t="s">
        <v>27</v>
      </c>
      <c r="P112" s="14" t="s">
        <v>27</v>
      </c>
    </row>
    <row r="113" spans="1:16" ht="27.6" customHeight="1">
      <c r="A113" s="39" t="s">
        <v>56</v>
      </c>
      <c r="B113" s="39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</row>
    <row r="114" spans="1:16" ht="38.25" customHeight="1">
      <c r="A114" s="40" t="s">
        <v>1</v>
      </c>
      <c r="B114" s="40" t="s">
        <v>2</v>
      </c>
      <c r="C114" s="42" t="s">
        <v>3</v>
      </c>
      <c r="D114" s="43"/>
      <c r="E114" s="43"/>
      <c r="F114" s="40" t="s">
        <v>4</v>
      </c>
      <c r="G114" s="42" t="s">
        <v>5</v>
      </c>
      <c r="H114" s="43"/>
      <c r="I114" s="43"/>
      <c r="J114" s="44"/>
      <c r="K114" s="42" t="s">
        <v>6</v>
      </c>
      <c r="L114" s="43"/>
      <c r="M114" s="43"/>
      <c r="N114" s="44"/>
      <c r="O114" s="45" t="s">
        <v>7</v>
      </c>
      <c r="P114" s="45" t="s">
        <v>8</v>
      </c>
    </row>
    <row r="115" spans="1:16" ht="25.7" customHeight="1">
      <c r="A115" s="41"/>
      <c r="B115" s="41"/>
      <c r="C115" s="26" t="s">
        <v>9</v>
      </c>
      <c r="D115" s="26" t="s">
        <v>10</v>
      </c>
      <c r="E115" s="26" t="s">
        <v>11</v>
      </c>
      <c r="F115" s="41"/>
      <c r="G115" s="26" t="s">
        <v>12</v>
      </c>
      <c r="H115" s="5" t="s">
        <v>13</v>
      </c>
      <c r="I115" s="26" t="s">
        <v>14</v>
      </c>
      <c r="J115" s="5" t="s">
        <v>15</v>
      </c>
      <c r="K115" s="5" t="s">
        <v>16</v>
      </c>
      <c r="L115" s="5" t="s">
        <v>17</v>
      </c>
      <c r="M115" s="26" t="s">
        <v>18</v>
      </c>
      <c r="N115" s="5" t="s">
        <v>19</v>
      </c>
      <c r="O115" s="46"/>
      <c r="P115" s="46"/>
    </row>
    <row r="116" spans="1:16" ht="14.25" customHeight="1">
      <c r="A116" s="34" t="s">
        <v>121</v>
      </c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6"/>
    </row>
    <row r="117" spans="1:16" ht="21.75" customHeight="1">
      <c r="A117" s="6" t="s">
        <v>37</v>
      </c>
      <c r="B117" s="7" t="s">
        <v>38</v>
      </c>
      <c r="C117" s="8">
        <v>12.5</v>
      </c>
      <c r="D117" s="8">
        <v>9.6</v>
      </c>
      <c r="E117" s="8">
        <v>14.1</v>
      </c>
      <c r="F117" s="8">
        <v>191.6</v>
      </c>
      <c r="G117" s="8">
        <v>0</v>
      </c>
      <c r="H117" s="9">
        <v>0</v>
      </c>
      <c r="I117" s="8">
        <v>0</v>
      </c>
      <c r="J117" s="9">
        <v>0.4</v>
      </c>
      <c r="K117" s="9">
        <v>8.8000000000000007</v>
      </c>
      <c r="L117" s="9">
        <v>18.399999999999999</v>
      </c>
      <c r="M117" s="8">
        <v>114.8</v>
      </c>
      <c r="N117" s="9">
        <v>1.6</v>
      </c>
      <c r="O117" s="10" t="s">
        <v>39</v>
      </c>
      <c r="P117" s="10" t="s">
        <v>40</v>
      </c>
    </row>
    <row r="118" spans="1:16" ht="21.75" customHeight="1">
      <c r="A118" s="6" t="s">
        <v>30</v>
      </c>
      <c r="B118" s="7" t="s">
        <v>31</v>
      </c>
      <c r="C118" s="8">
        <v>6.6</v>
      </c>
      <c r="D118" s="8">
        <v>6.9</v>
      </c>
      <c r="E118" s="8">
        <v>39.9</v>
      </c>
      <c r="F118" s="8">
        <v>247.6</v>
      </c>
      <c r="G118" s="8">
        <v>0.2</v>
      </c>
      <c r="H118" s="9">
        <v>0</v>
      </c>
      <c r="I118" s="8">
        <v>0.1</v>
      </c>
      <c r="J118" s="9">
        <v>1.2</v>
      </c>
      <c r="K118" s="9">
        <v>19.2</v>
      </c>
      <c r="L118" s="9">
        <v>24.6</v>
      </c>
      <c r="M118" s="8">
        <v>65.400000000000006</v>
      </c>
      <c r="N118" s="9">
        <v>1.4</v>
      </c>
      <c r="O118" s="10" t="s">
        <v>32</v>
      </c>
      <c r="P118" s="10" t="s">
        <v>20</v>
      </c>
    </row>
    <row r="119" spans="1:16" ht="22.5" customHeight="1">
      <c r="A119" s="6" t="s">
        <v>114</v>
      </c>
      <c r="B119" s="7" t="s">
        <v>41</v>
      </c>
      <c r="C119" s="8">
        <v>0.2</v>
      </c>
      <c r="D119" s="8">
        <v>0.7</v>
      </c>
      <c r="E119" s="8">
        <v>1.5</v>
      </c>
      <c r="F119" s="8">
        <v>13.2</v>
      </c>
      <c r="G119" s="8">
        <v>0</v>
      </c>
      <c r="H119" s="9">
        <v>0.4</v>
      </c>
      <c r="I119" s="8">
        <v>0</v>
      </c>
      <c r="J119" s="9">
        <v>0</v>
      </c>
      <c r="K119" s="9">
        <v>2.8</v>
      </c>
      <c r="L119" s="9">
        <v>1.7</v>
      </c>
      <c r="M119" s="8">
        <v>3.3</v>
      </c>
      <c r="N119" s="9">
        <v>0</v>
      </c>
      <c r="O119" s="10" t="s">
        <v>42</v>
      </c>
      <c r="P119" s="10" t="s">
        <v>40</v>
      </c>
    </row>
    <row r="120" spans="1:16" ht="21.75" customHeight="1">
      <c r="A120" s="6" t="s">
        <v>84</v>
      </c>
      <c r="B120" s="7" t="s">
        <v>22</v>
      </c>
      <c r="C120" s="8">
        <v>0.1</v>
      </c>
      <c r="D120" s="8">
        <v>0</v>
      </c>
      <c r="E120" s="8">
        <v>14.8</v>
      </c>
      <c r="F120" s="8">
        <v>59.3</v>
      </c>
      <c r="G120" s="8">
        <v>0</v>
      </c>
      <c r="H120" s="9">
        <v>0</v>
      </c>
      <c r="I120" s="8">
        <v>0.2</v>
      </c>
      <c r="J120" s="9">
        <v>0</v>
      </c>
      <c r="K120" s="9">
        <v>11.1</v>
      </c>
      <c r="L120" s="9">
        <v>3.9</v>
      </c>
      <c r="M120" s="8">
        <v>0</v>
      </c>
      <c r="N120" s="9">
        <v>0.4</v>
      </c>
      <c r="O120" s="10" t="s">
        <v>85</v>
      </c>
      <c r="P120" s="10" t="s">
        <v>20</v>
      </c>
    </row>
    <row r="121" spans="1:16" ht="22.5" customHeight="1">
      <c r="A121" s="6" t="s">
        <v>25</v>
      </c>
      <c r="B121" s="7" t="s">
        <v>26</v>
      </c>
      <c r="C121" s="8">
        <v>3</v>
      </c>
      <c r="D121" s="8">
        <v>0.2</v>
      </c>
      <c r="E121" s="8">
        <v>19.5</v>
      </c>
      <c r="F121" s="8">
        <v>91.9</v>
      </c>
      <c r="G121" s="8">
        <v>0.1</v>
      </c>
      <c r="H121" s="9">
        <v>0</v>
      </c>
      <c r="I121" s="8">
        <v>0</v>
      </c>
      <c r="J121" s="9">
        <v>0.8</v>
      </c>
      <c r="K121" s="9">
        <v>8.3000000000000007</v>
      </c>
      <c r="L121" s="9">
        <v>11.9</v>
      </c>
      <c r="M121" s="8">
        <v>30.2</v>
      </c>
      <c r="N121" s="9">
        <v>0.7</v>
      </c>
      <c r="O121" s="10" t="s">
        <v>27</v>
      </c>
      <c r="P121" s="10" t="s">
        <v>27</v>
      </c>
    </row>
    <row r="122" spans="1:16" ht="21.75" customHeight="1">
      <c r="A122" s="11" t="s">
        <v>28</v>
      </c>
      <c r="B122" s="26"/>
      <c r="C122" s="13">
        <f>SUM(C117:C121)</f>
        <v>22.400000000000002</v>
      </c>
      <c r="D122" s="13">
        <f t="shared" ref="D122:N122" si="24">SUM(D117:D121)</f>
        <v>17.399999999999999</v>
      </c>
      <c r="E122" s="13">
        <f t="shared" si="24"/>
        <v>89.8</v>
      </c>
      <c r="F122" s="13">
        <f t="shared" si="24"/>
        <v>603.6</v>
      </c>
      <c r="G122" s="13">
        <f t="shared" si="24"/>
        <v>0.30000000000000004</v>
      </c>
      <c r="H122" s="13">
        <f t="shared" si="24"/>
        <v>0.4</v>
      </c>
      <c r="I122" s="13">
        <f t="shared" si="24"/>
        <v>0.30000000000000004</v>
      </c>
      <c r="J122" s="13">
        <f t="shared" si="24"/>
        <v>2.4000000000000004</v>
      </c>
      <c r="K122" s="13">
        <f t="shared" si="24"/>
        <v>50.2</v>
      </c>
      <c r="L122" s="13">
        <f t="shared" si="24"/>
        <v>60.5</v>
      </c>
      <c r="M122" s="13">
        <f t="shared" si="24"/>
        <v>213.7</v>
      </c>
      <c r="N122" s="13">
        <f t="shared" si="24"/>
        <v>4.0999999999999996</v>
      </c>
      <c r="O122" s="14" t="s">
        <v>27</v>
      </c>
      <c r="P122" s="14" t="s">
        <v>27</v>
      </c>
    </row>
    <row r="123" spans="1:16" ht="14.25" customHeight="1">
      <c r="A123" s="47" t="s">
        <v>126</v>
      </c>
      <c r="B123" s="48"/>
      <c r="C123" s="48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9"/>
    </row>
    <row r="124" spans="1:16" ht="22.5" customHeight="1">
      <c r="A124" s="6" t="s">
        <v>129</v>
      </c>
      <c r="B124" s="7">
        <v>40</v>
      </c>
      <c r="C124" s="8">
        <v>2.9</v>
      </c>
      <c r="D124" s="8">
        <v>3.8</v>
      </c>
      <c r="E124" s="8">
        <v>28.9</v>
      </c>
      <c r="F124" s="8">
        <v>161.80000000000001</v>
      </c>
      <c r="G124" s="8">
        <v>0</v>
      </c>
      <c r="H124" s="9">
        <v>0</v>
      </c>
      <c r="I124" s="8">
        <v>0</v>
      </c>
      <c r="J124" s="9">
        <v>1.4</v>
      </c>
      <c r="K124" s="9">
        <v>10.4</v>
      </c>
      <c r="L124" s="9">
        <v>7.2</v>
      </c>
      <c r="M124" s="8">
        <v>32.4</v>
      </c>
      <c r="N124" s="9">
        <v>0.7</v>
      </c>
      <c r="O124" s="10"/>
      <c r="P124" s="10"/>
    </row>
    <row r="125" spans="1:16" ht="22.5" customHeight="1">
      <c r="A125" s="6" t="s">
        <v>104</v>
      </c>
      <c r="B125" s="7" t="s">
        <v>22</v>
      </c>
      <c r="C125" s="8">
        <v>2.2999999999999998</v>
      </c>
      <c r="D125" s="8">
        <v>1.3</v>
      </c>
      <c r="E125" s="8">
        <v>25.9</v>
      </c>
      <c r="F125" s="8">
        <v>123.5</v>
      </c>
      <c r="G125" s="8">
        <v>0</v>
      </c>
      <c r="H125" s="9">
        <v>0.1</v>
      </c>
      <c r="I125" s="8">
        <v>0</v>
      </c>
      <c r="J125" s="9">
        <v>0</v>
      </c>
      <c r="K125" s="9">
        <v>65.099999999999994</v>
      </c>
      <c r="L125" s="9">
        <v>17.899999999999999</v>
      </c>
      <c r="M125" s="8">
        <v>61.4</v>
      </c>
      <c r="N125" s="9">
        <v>0.7</v>
      </c>
      <c r="O125" s="10" t="s">
        <v>105</v>
      </c>
      <c r="P125" s="10" t="s">
        <v>24</v>
      </c>
    </row>
    <row r="126" spans="1:16" ht="22.5" customHeight="1">
      <c r="A126" s="11" t="s">
        <v>28</v>
      </c>
      <c r="B126" s="32"/>
      <c r="C126" s="13">
        <f>SUM(C124:C125)</f>
        <v>5.1999999999999993</v>
      </c>
      <c r="D126" s="13">
        <f t="shared" ref="D126:N126" si="25">SUM(D124:D125)</f>
        <v>5.0999999999999996</v>
      </c>
      <c r="E126" s="13">
        <f t="shared" si="25"/>
        <v>54.8</v>
      </c>
      <c r="F126" s="13">
        <f t="shared" si="25"/>
        <v>285.3</v>
      </c>
      <c r="G126" s="13">
        <f t="shared" si="25"/>
        <v>0</v>
      </c>
      <c r="H126" s="13">
        <f t="shared" si="25"/>
        <v>0.1</v>
      </c>
      <c r="I126" s="13">
        <f t="shared" si="25"/>
        <v>0</v>
      </c>
      <c r="J126" s="13">
        <f t="shared" si="25"/>
        <v>1.4</v>
      </c>
      <c r="K126" s="13">
        <f t="shared" si="25"/>
        <v>75.5</v>
      </c>
      <c r="L126" s="13">
        <f t="shared" si="25"/>
        <v>25.099999999999998</v>
      </c>
      <c r="M126" s="13">
        <f t="shared" si="25"/>
        <v>93.8</v>
      </c>
      <c r="N126" s="13">
        <f t="shared" si="25"/>
        <v>1.4</v>
      </c>
      <c r="O126" s="14" t="s">
        <v>27</v>
      </c>
      <c r="P126" s="14" t="s">
        <v>27</v>
      </c>
    </row>
    <row r="127" spans="1:16" ht="22.5" customHeight="1">
      <c r="A127" s="11" t="s">
        <v>120</v>
      </c>
      <c r="B127" s="32"/>
      <c r="C127" s="13">
        <f>C126+C122</f>
        <v>27.6</v>
      </c>
      <c r="D127" s="13">
        <f t="shared" ref="D127:N127" si="26">D126+D122</f>
        <v>22.5</v>
      </c>
      <c r="E127" s="13">
        <f t="shared" si="26"/>
        <v>144.6</v>
      </c>
      <c r="F127" s="13">
        <f t="shared" si="26"/>
        <v>888.90000000000009</v>
      </c>
      <c r="G127" s="13">
        <f t="shared" si="26"/>
        <v>0.30000000000000004</v>
      </c>
      <c r="H127" s="13">
        <f t="shared" si="26"/>
        <v>0.5</v>
      </c>
      <c r="I127" s="13">
        <f t="shared" si="26"/>
        <v>0.30000000000000004</v>
      </c>
      <c r="J127" s="13">
        <f t="shared" si="26"/>
        <v>3.8000000000000003</v>
      </c>
      <c r="K127" s="13">
        <f t="shared" si="26"/>
        <v>125.7</v>
      </c>
      <c r="L127" s="13">
        <f t="shared" si="26"/>
        <v>85.6</v>
      </c>
      <c r="M127" s="13">
        <f t="shared" si="26"/>
        <v>307.5</v>
      </c>
      <c r="N127" s="13">
        <f t="shared" si="26"/>
        <v>5.5</v>
      </c>
      <c r="O127" s="14" t="s">
        <v>27</v>
      </c>
      <c r="P127" s="14" t="s">
        <v>27</v>
      </c>
    </row>
    <row r="128" spans="1:16" ht="18" customHeight="1">
      <c r="A128" s="39" t="s">
        <v>57</v>
      </c>
      <c r="B128" s="39"/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</row>
    <row r="129" spans="1:16" ht="36.75" customHeight="1">
      <c r="A129" s="40" t="s">
        <v>1</v>
      </c>
      <c r="B129" s="40" t="s">
        <v>2</v>
      </c>
      <c r="C129" s="42" t="s">
        <v>3</v>
      </c>
      <c r="D129" s="43"/>
      <c r="E129" s="43"/>
      <c r="F129" s="40" t="s">
        <v>4</v>
      </c>
      <c r="G129" s="42" t="s">
        <v>5</v>
      </c>
      <c r="H129" s="43"/>
      <c r="I129" s="43"/>
      <c r="J129" s="44"/>
      <c r="K129" s="42" t="s">
        <v>6</v>
      </c>
      <c r="L129" s="43"/>
      <c r="M129" s="43"/>
      <c r="N129" s="44"/>
      <c r="O129" s="45" t="s">
        <v>7</v>
      </c>
      <c r="P129" s="45" t="s">
        <v>8</v>
      </c>
    </row>
    <row r="130" spans="1:16" ht="25.7" customHeight="1">
      <c r="A130" s="41"/>
      <c r="B130" s="41"/>
      <c r="C130" s="4" t="s">
        <v>9</v>
      </c>
      <c r="D130" s="4" t="s">
        <v>10</v>
      </c>
      <c r="E130" s="4" t="s">
        <v>11</v>
      </c>
      <c r="F130" s="41"/>
      <c r="G130" s="4" t="s">
        <v>12</v>
      </c>
      <c r="H130" s="5" t="s">
        <v>13</v>
      </c>
      <c r="I130" s="4" t="s">
        <v>14</v>
      </c>
      <c r="J130" s="5" t="s">
        <v>15</v>
      </c>
      <c r="K130" s="5" t="s">
        <v>16</v>
      </c>
      <c r="L130" s="5" t="s">
        <v>17</v>
      </c>
      <c r="M130" s="4" t="s">
        <v>18</v>
      </c>
      <c r="N130" s="5" t="s">
        <v>19</v>
      </c>
      <c r="O130" s="46"/>
      <c r="P130" s="46"/>
    </row>
    <row r="131" spans="1:16" ht="14.25" customHeight="1">
      <c r="A131" s="34" t="s">
        <v>121</v>
      </c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6"/>
    </row>
    <row r="132" spans="1:16" ht="21.75" customHeight="1">
      <c r="A132" s="6" t="s">
        <v>98</v>
      </c>
      <c r="B132" s="7" t="s">
        <v>38</v>
      </c>
      <c r="C132" s="8">
        <v>13.7</v>
      </c>
      <c r="D132" s="8">
        <v>9.1999999999999993</v>
      </c>
      <c r="E132" s="8">
        <v>15.9</v>
      </c>
      <c r="F132" s="8">
        <v>199.7</v>
      </c>
      <c r="G132" s="8">
        <v>0.1</v>
      </c>
      <c r="H132" s="9">
        <v>0.2</v>
      </c>
      <c r="I132" s="8">
        <v>0</v>
      </c>
      <c r="J132" s="9">
        <v>4.0999999999999996</v>
      </c>
      <c r="K132" s="9">
        <v>59.9</v>
      </c>
      <c r="L132" s="9">
        <v>50.2</v>
      </c>
      <c r="M132" s="8">
        <v>207.5</v>
      </c>
      <c r="N132" s="9">
        <v>1.6</v>
      </c>
      <c r="O132" s="10" t="s">
        <v>58</v>
      </c>
      <c r="P132" s="10" t="s">
        <v>24</v>
      </c>
    </row>
    <row r="133" spans="1:16" ht="21.75" customHeight="1">
      <c r="A133" s="6" t="s">
        <v>46</v>
      </c>
      <c r="B133" s="7" t="s">
        <v>31</v>
      </c>
      <c r="C133" s="8">
        <v>4.5</v>
      </c>
      <c r="D133" s="8">
        <v>6.5</v>
      </c>
      <c r="E133" s="8">
        <v>46.7</v>
      </c>
      <c r="F133" s="8">
        <v>263.10000000000002</v>
      </c>
      <c r="G133" s="8">
        <v>0.1</v>
      </c>
      <c r="H133" s="9">
        <v>0</v>
      </c>
      <c r="I133" s="8">
        <v>0.1</v>
      </c>
      <c r="J133" s="9">
        <v>0.4</v>
      </c>
      <c r="K133" s="9">
        <v>10.4</v>
      </c>
      <c r="L133" s="9">
        <v>29.5</v>
      </c>
      <c r="M133" s="8">
        <v>90.3</v>
      </c>
      <c r="N133" s="9">
        <v>0.5</v>
      </c>
      <c r="O133" s="10" t="s">
        <v>47</v>
      </c>
      <c r="P133" s="10" t="s">
        <v>20</v>
      </c>
    </row>
    <row r="134" spans="1:16" ht="21.75" customHeight="1">
      <c r="A134" s="6" t="s">
        <v>94</v>
      </c>
      <c r="B134" s="7" t="s">
        <v>22</v>
      </c>
      <c r="C134" s="8">
        <v>1.3</v>
      </c>
      <c r="D134" s="8">
        <v>1</v>
      </c>
      <c r="E134" s="8">
        <v>11.8</v>
      </c>
      <c r="F134" s="8">
        <v>61.3</v>
      </c>
      <c r="G134" s="8">
        <v>0</v>
      </c>
      <c r="H134" s="9">
        <v>0.1</v>
      </c>
      <c r="I134" s="8">
        <v>0.3</v>
      </c>
      <c r="J134" s="9">
        <v>0</v>
      </c>
      <c r="K134" s="9">
        <v>50.8</v>
      </c>
      <c r="L134" s="9">
        <v>8.6999999999999993</v>
      </c>
      <c r="M134" s="8">
        <v>28.8</v>
      </c>
      <c r="N134" s="9">
        <v>0.5</v>
      </c>
      <c r="O134" s="10" t="s">
        <v>95</v>
      </c>
      <c r="P134" s="10" t="s">
        <v>40</v>
      </c>
    </row>
    <row r="135" spans="1:16" ht="21.75" customHeight="1">
      <c r="A135" s="6" t="s">
        <v>25</v>
      </c>
      <c r="B135" s="7" t="s">
        <v>26</v>
      </c>
      <c r="C135" s="8">
        <v>3</v>
      </c>
      <c r="D135" s="8">
        <v>0.2</v>
      </c>
      <c r="E135" s="8">
        <v>19.5</v>
      </c>
      <c r="F135" s="8">
        <v>91.9</v>
      </c>
      <c r="G135" s="8">
        <v>0.1</v>
      </c>
      <c r="H135" s="9">
        <v>0</v>
      </c>
      <c r="I135" s="8">
        <v>0</v>
      </c>
      <c r="J135" s="9">
        <v>0.8</v>
      </c>
      <c r="K135" s="9">
        <v>8.3000000000000007</v>
      </c>
      <c r="L135" s="9">
        <v>11.9</v>
      </c>
      <c r="M135" s="8">
        <v>30.2</v>
      </c>
      <c r="N135" s="9">
        <v>0.7</v>
      </c>
      <c r="O135" s="10" t="s">
        <v>27</v>
      </c>
      <c r="P135" s="10" t="s">
        <v>27</v>
      </c>
    </row>
    <row r="136" spans="1:16" ht="21.75" customHeight="1">
      <c r="A136" s="11" t="s">
        <v>28</v>
      </c>
      <c r="B136" s="4"/>
      <c r="C136" s="12">
        <f t="shared" ref="C136:N136" si="27">SUM(C132:C135)</f>
        <v>22.5</v>
      </c>
      <c r="D136" s="12">
        <f t="shared" si="27"/>
        <v>16.899999999999999</v>
      </c>
      <c r="E136" s="12">
        <f t="shared" si="27"/>
        <v>93.9</v>
      </c>
      <c r="F136" s="12">
        <f t="shared" si="27"/>
        <v>616</v>
      </c>
      <c r="G136" s="12">
        <f t="shared" si="27"/>
        <v>0.30000000000000004</v>
      </c>
      <c r="H136" s="12">
        <f t="shared" si="27"/>
        <v>0.30000000000000004</v>
      </c>
      <c r="I136" s="12">
        <f t="shared" si="27"/>
        <v>0.4</v>
      </c>
      <c r="J136" s="12">
        <f t="shared" si="27"/>
        <v>5.3</v>
      </c>
      <c r="K136" s="12">
        <f t="shared" si="27"/>
        <v>129.4</v>
      </c>
      <c r="L136" s="12">
        <f t="shared" si="27"/>
        <v>100.30000000000001</v>
      </c>
      <c r="M136" s="12">
        <f t="shared" si="27"/>
        <v>356.8</v>
      </c>
      <c r="N136" s="13">
        <f t="shared" si="27"/>
        <v>3.3</v>
      </c>
      <c r="O136" s="14" t="s">
        <v>27</v>
      </c>
      <c r="P136" s="14" t="s">
        <v>27</v>
      </c>
    </row>
    <row r="137" spans="1:16" ht="14.25" customHeight="1">
      <c r="A137" s="47" t="s">
        <v>126</v>
      </c>
      <c r="B137" s="48"/>
      <c r="C137" s="48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9"/>
    </row>
    <row r="138" spans="1:16" ht="22.5" customHeight="1">
      <c r="A138" s="6" t="s">
        <v>128</v>
      </c>
      <c r="B138" s="7">
        <v>40</v>
      </c>
      <c r="C138" s="8">
        <v>2.4</v>
      </c>
      <c r="D138" s="8">
        <v>1.9</v>
      </c>
      <c r="E138" s="8">
        <v>30</v>
      </c>
      <c r="F138" s="8">
        <v>146.4</v>
      </c>
      <c r="G138" s="8">
        <v>0</v>
      </c>
      <c r="H138" s="9">
        <v>0</v>
      </c>
      <c r="I138" s="8">
        <v>0</v>
      </c>
      <c r="J138" s="9">
        <v>0</v>
      </c>
      <c r="K138" s="9">
        <v>4.4000000000000004</v>
      </c>
      <c r="L138" s="9">
        <v>3.6</v>
      </c>
      <c r="M138" s="8">
        <v>20</v>
      </c>
      <c r="N138" s="9">
        <v>0.3</v>
      </c>
      <c r="O138" s="10"/>
      <c r="P138" s="10"/>
    </row>
    <row r="139" spans="1:16" ht="22.5" customHeight="1">
      <c r="A139" s="6" t="s">
        <v>122</v>
      </c>
      <c r="B139" s="7">
        <v>200</v>
      </c>
      <c r="C139" s="27">
        <v>0.2</v>
      </c>
      <c r="D139" s="27">
        <v>0</v>
      </c>
      <c r="E139" s="27">
        <v>15</v>
      </c>
      <c r="F139" s="27">
        <v>60.5</v>
      </c>
      <c r="G139" s="27">
        <v>0</v>
      </c>
      <c r="H139" s="27">
        <v>1.1000000000000001</v>
      </c>
      <c r="I139" s="27">
        <v>0.2</v>
      </c>
      <c r="J139" s="27">
        <v>0</v>
      </c>
      <c r="K139" s="27">
        <v>13.6</v>
      </c>
      <c r="L139" s="27">
        <v>4.5999999999999996</v>
      </c>
      <c r="M139" s="27">
        <v>1.4</v>
      </c>
      <c r="N139" s="27">
        <v>0.4</v>
      </c>
      <c r="O139" s="28">
        <v>685</v>
      </c>
      <c r="P139" s="28">
        <v>2004</v>
      </c>
    </row>
    <row r="140" spans="1:16" ht="22.5" customHeight="1">
      <c r="A140" s="11" t="s">
        <v>28</v>
      </c>
      <c r="B140" s="32"/>
      <c r="C140" s="13">
        <f>SUM(C138:C139)</f>
        <v>2.6</v>
      </c>
      <c r="D140" s="13">
        <f t="shared" ref="D140:N140" si="28">SUM(D138:D139)</f>
        <v>1.9</v>
      </c>
      <c r="E140" s="13">
        <f t="shared" si="28"/>
        <v>45</v>
      </c>
      <c r="F140" s="13">
        <f t="shared" si="28"/>
        <v>206.9</v>
      </c>
      <c r="G140" s="13">
        <f t="shared" si="28"/>
        <v>0</v>
      </c>
      <c r="H140" s="13">
        <f t="shared" si="28"/>
        <v>1.1000000000000001</v>
      </c>
      <c r="I140" s="13">
        <f t="shared" si="28"/>
        <v>0.2</v>
      </c>
      <c r="J140" s="13">
        <f t="shared" si="28"/>
        <v>0</v>
      </c>
      <c r="K140" s="13">
        <f t="shared" si="28"/>
        <v>18</v>
      </c>
      <c r="L140" s="13">
        <f t="shared" si="28"/>
        <v>8.1999999999999993</v>
      </c>
      <c r="M140" s="13">
        <f t="shared" si="28"/>
        <v>21.4</v>
      </c>
      <c r="N140" s="13">
        <f t="shared" si="28"/>
        <v>0.7</v>
      </c>
      <c r="O140" s="14" t="s">
        <v>27</v>
      </c>
      <c r="P140" s="14" t="s">
        <v>27</v>
      </c>
    </row>
    <row r="141" spans="1:16" ht="22.5" customHeight="1">
      <c r="A141" s="11" t="s">
        <v>120</v>
      </c>
      <c r="B141" s="32"/>
      <c r="C141" s="13">
        <f>C140+C136</f>
        <v>25.1</v>
      </c>
      <c r="D141" s="13">
        <f t="shared" ref="D141:N141" si="29">D140+D136</f>
        <v>18.799999999999997</v>
      </c>
      <c r="E141" s="13">
        <f t="shared" si="29"/>
        <v>138.9</v>
      </c>
      <c r="F141" s="13">
        <f t="shared" si="29"/>
        <v>822.9</v>
      </c>
      <c r="G141" s="13">
        <f t="shared" si="29"/>
        <v>0.30000000000000004</v>
      </c>
      <c r="H141" s="13">
        <f t="shared" si="29"/>
        <v>1.4000000000000001</v>
      </c>
      <c r="I141" s="13">
        <f t="shared" si="29"/>
        <v>0.60000000000000009</v>
      </c>
      <c r="J141" s="13">
        <f t="shared" si="29"/>
        <v>5.3</v>
      </c>
      <c r="K141" s="13">
        <f t="shared" si="29"/>
        <v>147.4</v>
      </c>
      <c r="L141" s="13">
        <f t="shared" si="29"/>
        <v>108.50000000000001</v>
      </c>
      <c r="M141" s="13">
        <f t="shared" si="29"/>
        <v>378.2</v>
      </c>
      <c r="N141" s="13">
        <f t="shared" si="29"/>
        <v>4</v>
      </c>
      <c r="O141" s="14" t="s">
        <v>27</v>
      </c>
      <c r="P141" s="14" t="s">
        <v>27</v>
      </c>
    </row>
    <row r="142" spans="1:16" ht="18" customHeight="1">
      <c r="A142" s="39" t="s">
        <v>72</v>
      </c>
      <c r="B142" s="39"/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</row>
    <row r="143" spans="1:16" ht="37.5" customHeight="1">
      <c r="A143" s="40" t="s">
        <v>1</v>
      </c>
      <c r="B143" s="40" t="s">
        <v>2</v>
      </c>
      <c r="C143" s="42" t="s">
        <v>3</v>
      </c>
      <c r="D143" s="43"/>
      <c r="E143" s="43"/>
      <c r="F143" s="40" t="s">
        <v>4</v>
      </c>
      <c r="G143" s="42" t="s">
        <v>5</v>
      </c>
      <c r="H143" s="43"/>
      <c r="I143" s="43"/>
      <c r="J143" s="44"/>
      <c r="K143" s="42" t="s">
        <v>6</v>
      </c>
      <c r="L143" s="43"/>
      <c r="M143" s="43"/>
      <c r="N143" s="44"/>
      <c r="O143" s="45" t="s">
        <v>7</v>
      </c>
      <c r="P143" s="45" t="s">
        <v>8</v>
      </c>
    </row>
    <row r="144" spans="1:16" ht="25.7" customHeight="1">
      <c r="A144" s="41"/>
      <c r="B144" s="41"/>
      <c r="C144" s="4" t="s">
        <v>9</v>
      </c>
      <c r="D144" s="4" t="s">
        <v>10</v>
      </c>
      <c r="E144" s="4" t="s">
        <v>11</v>
      </c>
      <c r="F144" s="41"/>
      <c r="G144" s="4" t="s">
        <v>12</v>
      </c>
      <c r="H144" s="5" t="s">
        <v>13</v>
      </c>
      <c r="I144" s="4" t="s">
        <v>14</v>
      </c>
      <c r="J144" s="5" t="s">
        <v>15</v>
      </c>
      <c r="K144" s="5" t="s">
        <v>16</v>
      </c>
      <c r="L144" s="5" t="s">
        <v>17</v>
      </c>
      <c r="M144" s="4" t="s">
        <v>18</v>
      </c>
      <c r="N144" s="5" t="s">
        <v>19</v>
      </c>
      <c r="O144" s="46"/>
      <c r="P144" s="46"/>
    </row>
    <row r="145" spans="1:16" ht="14.25" customHeight="1">
      <c r="A145" s="34" t="s">
        <v>121</v>
      </c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6"/>
    </row>
    <row r="146" spans="1:16" ht="21.75" customHeight="1">
      <c r="A146" s="6" t="s">
        <v>44</v>
      </c>
      <c r="B146" s="7" t="s">
        <v>38</v>
      </c>
      <c r="C146" s="8">
        <v>12.1</v>
      </c>
      <c r="D146" s="8">
        <v>13.2</v>
      </c>
      <c r="E146" s="8">
        <v>6.7</v>
      </c>
      <c r="F146" s="8">
        <v>194.5</v>
      </c>
      <c r="G146" s="8">
        <v>0.1</v>
      </c>
      <c r="H146" s="9">
        <v>5.8</v>
      </c>
      <c r="I146" s="8">
        <v>0</v>
      </c>
      <c r="J146" s="9">
        <v>0.5</v>
      </c>
      <c r="K146" s="9">
        <v>42.8</v>
      </c>
      <c r="L146" s="9">
        <v>23.8</v>
      </c>
      <c r="M146" s="8">
        <v>124.5</v>
      </c>
      <c r="N146" s="9">
        <v>1.5</v>
      </c>
      <c r="O146" s="10" t="s">
        <v>45</v>
      </c>
      <c r="P146" s="10" t="s">
        <v>24</v>
      </c>
    </row>
    <row r="147" spans="1:16" ht="21.75" customHeight="1">
      <c r="A147" s="6" t="s">
        <v>53</v>
      </c>
      <c r="B147" s="7" t="s">
        <v>31</v>
      </c>
      <c r="C147" s="8">
        <v>7.4</v>
      </c>
      <c r="D147" s="8">
        <v>5.7</v>
      </c>
      <c r="E147" s="8">
        <v>33.4</v>
      </c>
      <c r="F147" s="8">
        <v>213.9</v>
      </c>
      <c r="G147" s="8">
        <v>0.2</v>
      </c>
      <c r="H147" s="9">
        <v>0</v>
      </c>
      <c r="I147" s="8">
        <v>0</v>
      </c>
      <c r="J147" s="9">
        <v>0.6</v>
      </c>
      <c r="K147" s="9">
        <v>18.5</v>
      </c>
      <c r="L147" s="9">
        <v>109.2</v>
      </c>
      <c r="M147" s="8">
        <v>162.6</v>
      </c>
      <c r="N147" s="9">
        <v>3.6</v>
      </c>
      <c r="O147" s="10" t="s">
        <v>54</v>
      </c>
      <c r="P147" s="10" t="s">
        <v>40</v>
      </c>
    </row>
    <row r="148" spans="1:16" ht="21.75" customHeight="1">
      <c r="A148" s="6" t="s">
        <v>87</v>
      </c>
      <c r="B148" s="7" t="s">
        <v>22</v>
      </c>
      <c r="C148" s="8">
        <v>0.2</v>
      </c>
      <c r="D148" s="8">
        <v>0</v>
      </c>
      <c r="E148" s="8">
        <v>15.1</v>
      </c>
      <c r="F148" s="8">
        <v>61.9</v>
      </c>
      <c r="G148" s="8">
        <v>0</v>
      </c>
      <c r="H148" s="9">
        <v>1.1000000000000001</v>
      </c>
      <c r="I148" s="8">
        <v>0.2</v>
      </c>
      <c r="J148" s="9">
        <v>0</v>
      </c>
      <c r="K148" s="9">
        <v>14</v>
      </c>
      <c r="L148" s="9">
        <v>4.9000000000000004</v>
      </c>
      <c r="M148" s="8">
        <v>1.4</v>
      </c>
      <c r="N148" s="9">
        <v>0.5</v>
      </c>
      <c r="O148" s="10" t="s">
        <v>88</v>
      </c>
      <c r="P148" s="10" t="s">
        <v>20</v>
      </c>
    </row>
    <row r="149" spans="1:16" ht="21.75" customHeight="1">
      <c r="A149" s="6" t="s">
        <v>25</v>
      </c>
      <c r="B149" s="7" t="s">
        <v>86</v>
      </c>
      <c r="C149" s="8">
        <v>3.7</v>
      </c>
      <c r="D149" s="8">
        <v>0.3</v>
      </c>
      <c r="E149" s="8">
        <v>24.3</v>
      </c>
      <c r="F149" s="8">
        <v>114.8</v>
      </c>
      <c r="G149" s="8">
        <v>0.1</v>
      </c>
      <c r="H149" s="9">
        <v>0</v>
      </c>
      <c r="I149" s="8">
        <v>0</v>
      </c>
      <c r="J149" s="9">
        <v>1</v>
      </c>
      <c r="K149" s="9">
        <v>10.4</v>
      </c>
      <c r="L149" s="9">
        <v>14.9</v>
      </c>
      <c r="M149" s="8">
        <v>37.799999999999997</v>
      </c>
      <c r="N149" s="9">
        <v>0.9</v>
      </c>
      <c r="O149" s="10" t="s">
        <v>27</v>
      </c>
      <c r="P149" s="10" t="s">
        <v>27</v>
      </c>
    </row>
    <row r="150" spans="1:16" ht="21.75" customHeight="1">
      <c r="A150" s="6" t="s">
        <v>71</v>
      </c>
      <c r="B150" s="7" t="s">
        <v>115</v>
      </c>
      <c r="C150" s="8">
        <v>0.6</v>
      </c>
      <c r="D150" s="8">
        <v>0.6</v>
      </c>
      <c r="E150" s="8">
        <v>14.3</v>
      </c>
      <c r="F150" s="8">
        <v>68.400000000000006</v>
      </c>
      <c r="G150" s="8">
        <v>0</v>
      </c>
      <c r="H150" s="9">
        <v>9.6</v>
      </c>
      <c r="I150" s="8">
        <v>0</v>
      </c>
      <c r="J150" s="9">
        <v>0.3</v>
      </c>
      <c r="K150" s="9">
        <v>21.6</v>
      </c>
      <c r="L150" s="9">
        <v>12.2</v>
      </c>
      <c r="M150" s="8">
        <v>14.9</v>
      </c>
      <c r="N150" s="9">
        <v>3</v>
      </c>
      <c r="O150" s="10" t="s">
        <v>116</v>
      </c>
      <c r="P150" s="10" t="s">
        <v>20</v>
      </c>
    </row>
    <row r="151" spans="1:16" ht="21.75" customHeight="1">
      <c r="A151" s="11" t="s">
        <v>28</v>
      </c>
      <c r="B151" s="4"/>
      <c r="C151" s="12">
        <f t="shared" ref="C151:N151" si="30">SUM(C146:C150)</f>
        <v>24</v>
      </c>
      <c r="D151" s="12">
        <f t="shared" si="30"/>
        <v>19.8</v>
      </c>
      <c r="E151" s="12">
        <f t="shared" si="30"/>
        <v>93.8</v>
      </c>
      <c r="F151" s="12">
        <f t="shared" si="30"/>
        <v>653.49999999999989</v>
      </c>
      <c r="G151" s="12">
        <f t="shared" si="30"/>
        <v>0.4</v>
      </c>
      <c r="H151" s="12">
        <f t="shared" si="30"/>
        <v>16.5</v>
      </c>
      <c r="I151" s="12">
        <f t="shared" si="30"/>
        <v>0.2</v>
      </c>
      <c r="J151" s="12">
        <f t="shared" si="30"/>
        <v>2.4</v>
      </c>
      <c r="K151" s="12">
        <f t="shared" si="30"/>
        <v>107.30000000000001</v>
      </c>
      <c r="L151" s="12">
        <f t="shared" si="30"/>
        <v>165</v>
      </c>
      <c r="M151" s="12">
        <f t="shared" si="30"/>
        <v>341.2</v>
      </c>
      <c r="N151" s="13">
        <f t="shared" si="30"/>
        <v>9.5</v>
      </c>
      <c r="O151" s="14" t="s">
        <v>27</v>
      </c>
      <c r="P151" s="14" t="s">
        <v>27</v>
      </c>
    </row>
    <row r="152" spans="1:16" ht="14.25" customHeight="1">
      <c r="A152" s="47" t="s">
        <v>126</v>
      </c>
      <c r="B152" s="48"/>
      <c r="C152" s="48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9"/>
    </row>
    <row r="153" spans="1:16" ht="22.5" customHeight="1">
      <c r="A153" s="6" t="s">
        <v>127</v>
      </c>
      <c r="B153" s="7">
        <v>40</v>
      </c>
      <c r="C153" s="8">
        <v>1.1000000000000001</v>
      </c>
      <c r="D153" s="8">
        <v>1.3</v>
      </c>
      <c r="E153" s="8">
        <v>30</v>
      </c>
      <c r="F153" s="8">
        <v>137.4</v>
      </c>
      <c r="G153" s="8">
        <v>0</v>
      </c>
      <c r="H153" s="9">
        <v>0</v>
      </c>
      <c r="I153" s="8">
        <v>0</v>
      </c>
      <c r="J153" s="9">
        <v>0.3</v>
      </c>
      <c r="K153" s="9">
        <v>5.8</v>
      </c>
      <c r="L153" s="9">
        <v>3.6</v>
      </c>
      <c r="M153" s="8">
        <v>13</v>
      </c>
      <c r="N153" s="9">
        <v>0.5</v>
      </c>
      <c r="O153" s="10"/>
      <c r="P153" s="10"/>
    </row>
    <row r="154" spans="1:16" ht="22.5" customHeight="1">
      <c r="A154" s="6" t="s">
        <v>124</v>
      </c>
      <c r="B154" s="7">
        <v>200</v>
      </c>
      <c r="C154" s="27">
        <v>0.5</v>
      </c>
      <c r="D154" s="27">
        <v>0.1</v>
      </c>
      <c r="E154" s="27">
        <v>27.4</v>
      </c>
      <c r="F154" s="27">
        <v>112.6</v>
      </c>
      <c r="G154" s="27">
        <v>0</v>
      </c>
      <c r="H154" s="27">
        <v>0</v>
      </c>
      <c r="I154" s="27">
        <v>0</v>
      </c>
      <c r="J154" s="27">
        <v>0</v>
      </c>
      <c r="K154" s="27">
        <v>23</v>
      </c>
      <c r="L154" s="27">
        <v>9.4</v>
      </c>
      <c r="M154" s="27">
        <v>23.2</v>
      </c>
      <c r="N154" s="27">
        <v>0.5</v>
      </c>
      <c r="O154" s="28">
        <v>348</v>
      </c>
      <c r="P154" s="28">
        <v>2011</v>
      </c>
    </row>
    <row r="155" spans="1:16" ht="22.5" customHeight="1">
      <c r="A155" s="11" t="s">
        <v>28</v>
      </c>
      <c r="B155" s="32"/>
      <c r="C155" s="13">
        <f>SUM(C153:C154)</f>
        <v>1.6</v>
      </c>
      <c r="D155" s="13">
        <f t="shared" ref="D155:N155" si="31">SUM(D153:D154)</f>
        <v>1.4000000000000001</v>
      </c>
      <c r="E155" s="13">
        <f t="shared" si="31"/>
        <v>57.4</v>
      </c>
      <c r="F155" s="13">
        <f t="shared" si="31"/>
        <v>250</v>
      </c>
      <c r="G155" s="13">
        <f t="shared" si="31"/>
        <v>0</v>
      </c>
      <c r="H155" s="13">
        <f t="shared" si="31"/>
        <v>0</v>
      </c>
      <c r="I155" s="13">
        <f t="shared" si="31"/>
        <v>0</v>
      </c>
      <c r="J155" s="13">
        <f t="shared" si="31"/>
        <v>0.3</v>
      </c>
      <c r="K155" s="13">
        <f t="shared" si="31"/>
        <v>28.8</v>
      </c>
      <c r="L155" s="13">
        <f t="shared" si="31"/>
        <v>13</v>
      </c>
      <c r="M155" s="13">
        <f t="shared" si="31"/>
        <v>36.200000000000003</v>
      </c>
      <c r="N155" s="13">
        <f t="shared" si="31"/>
        <v>1</v>
      </c>
      <c r="O155" s="14" t="s">
        <v>27</v>
      </c>
      <c r="P155" s="14" t="s">
        <v>27</v>
      </c>
    </row>
    <row r="156" spans="1:16" ht="22.5" customHeight="1">
      <c r="A156" s="11" t="s">
        <v>120</v>
      </c>
      <c r="B156" s="32"/>
      <c r="C156" s="13">
        <f>C155+C151</f>
        <v>25.6</v>
      </c>
      <c r="D156" s="13">
        <f t="shared" ref="D156:N156" si="32">D155+D151</f>
        <v>21.2</v>
      </c>
      <c r="E156" s="13">
        <f t="shared" si="32"/>
        <v>151.19999999999999</v>
      </c>
      <c r="F156" s="13">
        <f t="shared" si="32"/>
        <v>903.49999999999989</v>
      </c>
      <c r="G156" s="13">
        <f t="shared" si="32"/>
        <v>0.4</v>
      </c>
      <c r="H156" s="13">
        <f t="shared" si="32"/>
        <v>16.5</v>
      </c>
      <c r="I156" s="13">
        <f t="shared" si="32"/>
        <v>0.2</v>
      </c>
      <c r="J156" s="13">
        <f t="shared" si="32"/>
        <v>2.6999999999999997</v>
      </c>
      <c r="K156" s="13">
        <f t="shared" si="32"/>
        <v>136.10000000000002</v>
      </c>
      <c r="L156" s="13">
        <f t="shared" si="32"/>
        <v>178</v>
      </c>
      <c r="M156" s="13">
        <f t="shared" si="32"/>
        <v>377.4</v>
      </c>
      <c r="N156" s="13">
        <f t="shared" si="32"/>
        <v>10.5</v>
      </c>
      <c r="O156" s="14" t="s">
        <v>27</v>
      </c>
      <c r="P156" s="14" t="s">
        <v>27</v>
      </c>
    </row>
    <row r="157" spans="1:16" ht="16.5" customHeight="1">
      <c r="A157" s="39" t="s">
        <v>73</v>
      </c>
      <c r="B157" s="39"/>
      <c r="C157" s="39"/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</row>
    <row r="158" spans="1:16" ht="38.25" customHeight="1">
      <c r="A158" s="40" t="s">
        <v>1</v>
      </c>
      <c r="B158" s="40" t="s">
        <v>2</v>
      </c>
      <c r="C158" s="42" t="s">
        <v>3</v>
      </c>
      <c r="D158" s="43"/>
      <c r="E158" s="43"/>
      <c r="F158" s="40" t="s">
        <v>4</v>
      </c>
      <c r="G158" s="42" t="s">
        <v>5</v>
      </c>
      <c r="H158" s="43"/>
      <c r="I158" s="43"/>
      <c r="J158" s="44"/>
      <c r="K158" s="42" t="s">
        <v>6</v>
      </c>
      <c r="L158" s="43"/>
      <c r="M158" s="43"/>
      <c r="N158" s="44"/>
      <c r="O158" s="45" t="s">
        <v>7</v>
      </c>
      <c r="P158" s="45" t="s">
        <v>8</v>
      </c>
    </row>
    <row r="159" spans="1:16" ht="25.7" customHeight="1">
      <c r="A159" s="41"/>
      <c r="B159" s="41"/>
      <c r="C159" s="4" t="s">
        <v>9</v>
      </c>
      <c r="D159" s="4" t="s">
        <v>10</v>
      </c>
      <c r="E159" s="4" t="s">
        <v>11</v>
      </c>
      <c r="F159" s="41"/>
      <c r="G159" s="4" t="s">
        <v>12</v>
      </c>
      <c r="H159" s="5" t="s">
        <v>13</v>
      </c>
      <c r="I159" s="4" t="s">
        <v>14</v>
      </c>
      <c r="J159" s="5" t="s">
        <v>15</v>
      </c>
      <c r="K159" s="5" t="s">
        <v>16</v>
      </c>
      <c r="L159" s="5" t="s">
        <v>17</v>
      </c>
      <c r="M159" s="4" t="s">
        <v>18</v>
      </c>
      <c r="N159" s="5" t="s">
        <v>19</v>
      </c>
      <c r="O159" s="46"/>
      <c r="P159" s="46"/>
    </row>
    <row r="160" spans="1:16" ht="14.25" customHeight="1">
      <c r="A160" s="34" t="s">
        <v>121</v>
      </c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6"/>
    </row>
    <row r="161" spans="1:16" ht="22.5" customHeight="1">
      <c r="A161" s="6" t="s">
        <v>34</v>
      </c>
      <c r="B161" s="7" t="s">
        <v>22</v>
      </c>
      <c r="C161" s="8">
        <v>16.8</v>
      </c>
      <c r="D161" s="8">
        <v>22.6</v>
      </c>
      <c r="E161" s="8">
        <v>14.4</v>
      </c>
      <c r="F161" s="8">
        <v>329.6</v>
      </c>
      <c r="G161" s="8">
        <v>0.2</v>
      </c>
      <c r="H161" s="9">
        <v>6.3</v>
      </c>
      <c r="I161" s="8">
        <v>0.4</v>
      </c>
      <c r="J161" s="9">
        <v>3.6</v>
      </c>
      <c r="K161" s="9">
        <v>32.299999999999997</v>
      </c>
      <c r="L161" s="9">
        <v>35.799999999999997</v>
      </c>
      <c r="M161" s="8">
        <v>170.1</v>
      </c>
      <c r="N161" s="9">
        <v>1.7</v>
      </c>
      <c r="O161" s="10" t="s">
        <v>35</v>
      </c>
      <c r="P161" s="10" t="s">
        <v>24</v>
      </c>
    </row>
    <row r="162" spans="1:16" ht="22.5" customHeight="1">
      <c r="A162" s="6" t="s">
        <v>104</v>
      </c>
      <c r="B162" s="7" t="s">
        <v>22</v>
      </c>
      <c r="C162" s="8">
        <v>2.2999999999999998</v>
      </c>
      <c r="D162" s="8">
        <v>1.3</v>
      </c>
      <c r="E162" s="8">
        <v>25.9</v>
      </c>
      <c r="F162" s="8">
        <v>123.5</v>
      </c>
      <c r="G162" s="8">
        <v>0</v>
      </c>
      <c r="H162" s="9">
        <v>0.1</v>
      </c>
      <c r="I162" s="8">
        <v>0</v>
      </c>
      <c r="J162" s="9">
        <v>0</v>
      </c>
      <c r="K162" s="9">
        <v>65.099999999999994</v>
      </c>
      <c r="L162" s="9">
        <v>17.899999999999999</v>
      </c>
      <c r="M162" s="8">
        <v>61.4</v>
      </c>
      <c r="N162" s="9">
        <v>0.7</v>
      </c>
      <c r="O162" s="10" t="s">
        <v>105</v>
      </c>
      <c r="P162" s="10" t="s">
        <v>24</v>
      </c>
    </row>
    <row r="163" spans="1:16" ht="22.5" customHeight="1">
      <c r="A163" s="6" t="s">
        <v>25</v>
      </c>
      <c r="B163" s="7" t="s">
        <v>86</v>
      </c>
      <c r="C163" s="8">
        <v>3.7</v>
      </c>
      <c r="D163" s="8">
        <v>0.3</v>
      </c>
      <c r="E163" s="8">
        <v>24.3</v>
      </c>
      <c r="F163" s="8">
        <v>114.8</v>
      </c>
      <c r="G163" s="8">
        <v>0.1</v>
      </c>
      <c r="H163" s="9">
        <v>0</v>
      </c>
      <c r="I163" s="8">
        <v>0</v>
      </c>
      <c r="J163" s="9">
        <v>1</v>
      </c>
      <c r="K163" s="9">
        <v>10.4</v>
      </c>
      <c r="L163" s="9">
        <v>14.9</v>
      </c>
      <c r="M163" s="8">
        <v>37.799999999999997</v>
      </c>
      <c r="N163" s="9">
        <v>0.9</v>
      </c>
      <c r="O163" s="10" t="s">
        <v>27</v>
      </c>
      <c r="P163" s="10" t="s">
        <v>27</v>
      </c>
    </row>
    <row r="164" spans="1:16" ht="22.5" customHeight="1">
      <c r="A164" s="11" t="s">
        <v>28</v>
      </c>
      <c r="B164" s="4"/>
      <c r="C164" s="12">
        <f t="shared" ref="C164:N164" si="33">SUM(C161:C163)</f>
        <v>22.8</v>
      </c>
      <c r="D164" s="12">
        <f t="shared" si="33"/>
        <v>24.200000000000003</v>
      </c>
      <c r="E164" s="12">
        <f t="shared" si="33"/>
        <v>64.599999999999994</v>
      </c>
      <c r="F164" s="12">
        <f t="shared" si="33"/>
        <v>567.9</v>
      </c>
      <c r="G164" s="12">
        <f t="shared" si="33"/>
        <v>0.30000000000000004</v>
      </c>
      <c r="H164" s="12">
        <f t="shared" si="33"/>
        <v>6.3999999999999995</v>
      </c>
      <c r="I164" s="12">
        <f t="shared" si="33"/>
        <v>0.4</v>
      </c>
      <c r="J164" s="12">
        <f t="shared" si="33"/>
        <v>4.5999999999999996</v>
      </c>
      <c r="K164" s="12">
        <f t="shared" si="33"/>
        <v>107.8</v>
      </c>
      <c r="L164" s="12">
        <f t="shared" si="33"/>
        <v>68.599999999999994</v>
      </c>
      <c r="M164" s="12">
        <f t="shared" si="33"/>
        <v>269.3</v>
      </c>
      <c r="N164" s="13">
        <f t="shared" si="33"/>
        <v>3.3</v>
      </c>
      <c r="O164" s="14" t="s">
        <v>27</v>
      </c>
      <c r="P164" s="14" t="s">
        <v>27</v>
      </c>
    </row>
    <row r="165" spans="1:16" ht="14.25" customHeight="1">
      <c r="A165" s="47" t="s">
        <v>126</v>
      </c>
      <c r="B165" s="48"/>
      <c r="C165" s="48"/>
      <c r="D165" s="48"/>
      <c r="E165" s="48"/>
      <c r="F165" s="48"/>
      <c r="G165" s="48"/>
      <c r="H165" s="48"/>
      <c r="I165" s="48"/>
      <c r="J165" s="48"/>
      <c r="K165" s="48"/>
      <c r="L165" s="48"/>
      <c r="M165" s="48"/>
      <c r="N165" s="48"/>
      <c r="O165" s="48"/>
      <c r="P165" s="49"/>
    </row>
    <row r="166" spans="1:16" ht="22.5" customHeight="1">
      <c r="A166" s="6" t="s">
        <v>129</v>
      </c>
      <c r="B166" s="7">
        <v>40</v>
      </c>
      <c r="C166" s="8">
        <v>2.9</v>
      </c>
      <c r="D166" s="8">
        <v>3.8</v>
      </c>
      <c r="E166" s="8">
        <v>28.9</v>
      </c>
      <c r="F166" s="8">
        <v>161.80000000000001</v>
      </c>
      <c r="G166" s="8">
        <v>0</v>
      </c>
      <c r="H166" s="9">
        <v>0</v>
      </c>
      <c r="I166" s="8">
        <v>0</v>
      </c>
      <c r="J166" s="9">
        <v>1.4</v>
      </c>
      <c r="K166" s="9">
        <v>10.4</v>
      </c>
      <c r="L166" s="9">
        <v>7.2</v>
      </c>
      <c r="M166" s="8">
        <v>32.4</v>
      </c>
      <c r="N166" s="9">
        <v>0.7</v>
      </c>
      <c r="O166" s="10"/>
      <c r="P166" s="10"/>
    </row>
    <row r="167" spans="1:16" ht="22.5" customHeight="1">
      <c r="A167" s="6" t="s">
        <v>125</v>
      </c>
      <c r="B167" s="7">
        <v>200</v>
      </c>
      <c r="C167" s="27">
        <v>0.5</v>
      </c>
      <c r="D167" s="27">
        <v>0.1</v>
      </c>
      <c r="E167" s="27">
        <v>33</v>
      </c>
      <c r="F167" s="27">
        <v>137</v>
      </c>
      <c r="G167" s="27">
        <v>0</v>
      </c>
      <c r="H167" s="27">
        <v>12</v>
      </c>
      <c r="I167" s="27">
        <v>0</v>
      </c>
      <c r="J167" s="27">
        <v>0.1</v>
      </c>
      <c r="K167" s="27">
        <v>21.1</v>
      </c>
      <c r="L167" s="27">
        <v>7.1</v>
      </c>
      <c r="M167" s="27">
        <v>10.4</v>
      </c>
      <c r="N167" s="27">
        <v>0.3</v>
      </c>
      <c r="O167" s="28">
        <v>636</v>
      </c>
      <c r="P167" s="28">
        <v>2004</v>
      </c>
    </row>
    <row r="168" spans="1:16" ht="22.5" customHeight="1">
      <c r="A168" s="11" t="s">
        <v>28</v>
      </c>
      <c r="B168" s="32"/>
      <c r="C168" s="13">
        <f>SUM(C166:C167)</f>
        <v>3.4</v>
      </c>
      <c r="D168" s="13">
        <f t="shared" ref="D168:N168" si="34">SUM(D166:D167)</f>
        <v>3.9</v>
      </c>
      <c r="E168" s="13">
        <f t="shared" si="34"/>
        <v>61.9</v>
      </c>
      <c r="F168" s="13">
        <f t="shared" si="34"/>
        <v>298.8</v>
      </c>
      <c r="G168" s="13">
        <f t="shared" si="34"/>
        <v>0</v>
      </c>
      <c r="H168" s="13">
        <f t="shared" si="34"/>
        <v>12</v>
      </c>
      <c r="I168" s="13">
        <f t="shared" si="34"/>
        <v>0</v>
      </c>
      <c r="J168" s="13">
        <f t="shared" si="34"/>
        <v>1.5</v>
      </c>
      <c r="K168" s="13">
        <f t="shared" si="34"/>
        <v>31.5</v>
      </c>
      <c r="L168" s="13">
        <f t="shared" si="34"/>
        <v>14.3</v>
      </c>
      <c r="M168" s="13">
        <f t="shared" si="34"/>
        <v>42.8</v>
      </c>
      <c r="N168" s="13">
        <f t="shared" si="34"/>
        <v>1</v>
      </c>
      <c r="O168" s="14" t="s">
        <v>27</v>
      </c>
      <c r="P168" s="14" t="s">
        <v>27</v>
      </c>
    </row>
    <row r="169" spans="1:16" ht="22.5" customHeight="1">
      <c r="A169" s="11" t="s">
        <v>120</v>
      </c>
      <c r="B169" s="32"/>
      <c r="C169" s="13">
        <f>C168+C164</f>
        <v>26.2</v>
      </c>
      <c r="D169" s="13">
        <f t="shared" ref="D169:N169" si="35">D168+D164</f>
        <v>28.1</v>
      </c>
      <c r="E169" s="13">
        <f t="shared" si="35"/>
        <v>126.5</v>
      </c>
      <c r="F169" s="13">
        <f t="shared" si="35"/>
        <v>866.7</v>
      </c>
      <c r="G169" s="13">
        <f t="shared" si="35"/>
        <v>0.30000000000000004</v>
      </c>
      <c r="H169" s="13">
        <f t="shared" si="35"/>
        <v>18.399999999999999</v>
      </c>
      <c r="I169" s="13">
        <f t="shared" si="35"/>
        <v>0.4</v>
      </c>
      <c r="J169" s="13">
        <f t="shared" si="35"/>
        <v>6.1</v>
      </c>
      <c r="K169" s="13">
        <f t="shared" si="35"/>
        <v>139.30000000000001</v>
      </c>
      <c r="L169" s="13">
        <f t="shared" si="35"/>
        <v>82.899999999999991</v>
      </c>
      <c r="M169" s="13">
        <f t="shared" si="35"/>
        <v>312.10000000000002</v>
      </c>
      <c r="N169" s="13">
        <f t="shared" si="35"/>
        <v>4.3</v>
      </c>
      <c r="O169" s="14" t="s">
        <v>27</v>
      </c>
      <c r="P169" s="14" t="s">
        <v>27</v>
      </c>
    </row>
    <row r="170" spans="1:16" s="15" customFormat="1" ht="18.75" customHeight="1">
      <c r="A170" s="16" t="s">
        <v>59</v>
      </c>
      <c r="B170" s="16"/>
      <c r="C170" s="16"/>
      <c r="D170" s="16"/>
      <c r="E170" s="16"/>
      <c r="F170" s="16"/>
      <c r="G170" s="16"/>
      <c r="J170" s="17"/>
      <c r="K170" s="17"/>
    </row>
    <row r="171" spans="1:16" s="15" customFormat="1" ht="18.95" customHeight="1">
      <c r="A171" s="18" t="s">
        <v>60</v>
      </c>
      <c r="B171" s="19"/>
      <c r="C171" s="20" t="s">
        <v>61</v>
      </c>
      <c r="D171" s="20" t="s">
        <v>62</v>
      </c>
      <c r="E171" s="20" t="s">
        <v>63</v>
      </c>
      <c r="F171" s="20" t="s">
        <v>64</v>
      </c>
      <c r="G171" s="20" t="s">
        <v>65</v>
      </c>
      <c r="J171" s="21"/>
      <c r="K171" s="21"/>
    </row>
    <row r="172" spans="1:16" s="15" customFormat="1" ht="18.95" customHeight="1">
      <c r="A172" s="18" t="s">
        <v>66</v>
      </c>
      <c r="B172" s="19"/>
      <c r="C172" s="22">
        <f>C169+C156+C141+C127+C112+C98+C84+C70+C56+C42+C28+C15</f>
        <v>294.3</v>
      </c>
      <c r="D172" s="22">
        <f t="shared" ref="D172:F172" si="36">D169+D156+D141+D127+D112+D98+D84+D70+D56+D42+D28+D15</f>
        <v>291.59999999999997</v>
      </c>
      <c r="E172" s="22">
        <f t="shared" si="36"/>
        <v>1628.4999999999998</v>
      </c>
      <c r="F172" s="22">
        <f t="shared" si="36"/>
        <v>10339.9</v>
      </c>
      <c r="G172" s="22">
        <f>H164+H151+H136+H107+H93+H65+H51+H37+H23+H10+H122+H79</f>
        <v>66.600000000000009</v>
      </c>
    </row>
    <row r="173" spans="1:16" s="15" customFormat="1" ht="18.75" customHeight="1">
      <c r="A173" s="18" t="s">
        <v>67</v>
      </c>
      <c r="B173" s="19"/>
      <c r="C173" s="23">
        <f>C172/12</f>
        <v>24.525000000000002</v>
      </c>
      <c r="D173" s="25">
        <f>D172/12</f>
        <v>24.299999999999997</v>
      </c>
      <c r="E173" s="23">
        <f>E172/12</f>
        <v>135.70833333333331</v>
      </c>
      <c r="F173" s="23">
        <f>F172/12</f>
        <v>861.6583333333333</v>
      </c>
      <c r="G173" s="23">
        <f>G172/12</f>
        <v>5.5500000000000007</v>
      </c>
    </row>
    <row r="174" spans="1:16" s="2" customFormat="1" ht="33" customHeight="1">
      <c r="A174" s="37" t="s">
        <v>68</v>
      </c>
      <c r="B174" s="37"/>
      <c r="C174" s="37"/>
      <c r="D174" s="37"/>
      <c r="E174" s="37"/>
      <c r="F174" s="37"/>
      <c r="G174" s="37"/>
      <c r="H174" s="37"/>
      <c r="I174" s="37"/>
      <c r="J174" s="37"/>
      <c r="K174" s="37"/>
      <c r="L174" s="24"/>
      <c r="M174" s="24"/>
      <c r="N174" s="24"/>
      <c r="O174" s="24"/>
      <c r="P174" s="24"/>
    </row>
    <row r="175" spans="1:16" s="2" customFormat="1" ht="33.75" customHeight="1">
      <c r="A175" s="37" t="s">
        <v>69</v>
      </c>
      <c r="B175" s="37"/>
      <c r="C175" s="37"/>
      <c r="D175" s="37"/>
      <c r="E175" s="37"/>
      <c r="F175" s="37"/>
      <c r="G175" s="37"/>
      <c r="H175" s="37"/>
      <c r="I175" s="37"/>
      <c r="J175" s="37"/>
      <c r="K175" s="37"/>
      <c r="L175" s="24"/>
      <c r="M175" s="24"/>
      <c r="N175" s="24"/>
      <c r="O175" s="24"/>
      <c r="P175" s="24"/>
    </row>
    <row r="176" spans="1:16" ht="45.75" customHeight="1">
      <c r="A176" s="38" t="s">
        <v>70</v>
      </c>
      <c r="B176" s="38"/>
      <c r="C176" s="38"/>
      <c r="D176" s="38"/>
      <c r="E176" s="38"/>
      <c r="F176" s="38"/>
      <c r="G176" s="38"/>
      <c r="H176" s="38"/>
      <c r="I176" s="38"/>
      <c r="J176" s="38"/>
      <c r="K176" s="38"/>
    </row>
  </sheetData>
  <mergeCells count="136">
    <mergeCell ref="A1:P1"/>
    <mergeCell ref="A2:P2"/>
    <mergeCell ref="A3:A4"/>
    <mergeCell ref="B3:B4"/>
    <mergeCell ref="C3:E3"/>
    <mergeCell ref="F3:F4"/>
    <mergeCell ref="G3:J3"/>
    <mergeCell ref="K3:N3"/>
    <mergeCell ref="O3:O4"/>
    <mergeCell ref="P3:P4"/>
    <mergeCell ref="A5:P5"/>
    <mergeCell ref="A16:P16"/>
    <mergeCell ref="A17:A18"/>
    <mergeCell ref="B17:B18"/>
    <mergeCell ref="C17:E17"/>
    <mergeCell ref="F17:F18"/>
    <mergeCell ref="G17:J17"/>
    <mergeCell ref="K17:N17"/>
    <mergeCell ref="O17:O18"/>
    <mergeCell ref="P17:P18"/>
    <mergeCell ref="A11:P11"/>
    <mergeCell ref="A19:P19"/>
    <mergeCell ref="A29:P29"/>
    <mergeCell ref="A30:A31"/>
    <mergeCell ref="B30:B31"/>
    <mergeCell ref="C30:E30"/>
    <mergeCell ref="F30:F31"/>
    <mergeCell ref="G30:J30"/>
    <mergeCell ref="K30:N30"/>
    <mergeCell ref="O30:O31"/>
    <mergeCell ref="P30:P31"/>
    <mergeCell ref="A24:P24"/>
    <mergeCell ref="A32:P32"/>
    <mergeCell ref="A43:P43"/>
    <mergeCell ref="A44:A45"/>
    <mergeCell ref="B44:B45"/>
    <mergeCell ref="C44:E44"/>
    <mergeCell ref="F44:F45"/>
    <mergeCell ref="G44:J44"/>
    <mergeCell ref="K44:N44"/>
    <mergeCell ref="O44:O45"/>
    <mergeCell ref="P44:P45"/>
    <mergeCell ref="A38:P38"/>
    <mergeCell ref="A46:P46"/>
    <mergeCell ref="A57:P57"/>
    <mergeCell ref="A58:A59"/>
    <mergeCell ref="B58:B59"/>
    <mergeCell ref="C58:E58"/>
    <mergeCell ref="F58:F59"/>
    <mergeCell ref="G58:J58"/>
    <mergeCell ref="K58:N58"/>
    <mergeCell ref="O58:O59"/>
    <mergeCell ref="P58:P59"/>
    <mergeCell ref="A52:P52"/>
    <mergeCell ref="A60:P60"/>
    <mergeCell ref="A85:P85"/>
    <mergeCell ref="A86:A87"/>
    <mergeCell ref="B86:B87"/>
    <mergeCell ref="C86:E86"/>
    <mergeCell ref="F86:F87"/>
    <mergeCell ref="G86:J86"/>
    <mergeCell ref="K86:N86"/>
    <mergeCell ref="O86:O87"/>
    <mergeCell ref="P86:P87"/>
    <mergeCell ref="A71:P71"/>
    <mergeCell ref="A72:A73"/>
    <mergeCell ref="B72:B73"/>
    <mergeCell ref="C72:E72"/>
    <mergeCell ref="F72:F73"/>
    <mergeCell ref="G72:J72"/>
    <mergeCell ref="K72:N72"/>
    <mergeCell ref="O72:O73"/>
    <mergeCell ref="P72:P73"/>
    <mergeCell ref="A74:P74"/>
    <mergeCell ref="A66:P66"/>
    <mergeCell ref="A80:P80"/>
    <mergeCell ref="A88:P88"/>
    <mergeCell ref="A99:P99"/>
    <mergeCell ref="A100:A101"/>
    <mergeCell ref="B100:B101"/>
    <mergeCell ref="C100:E100"/>
    <mergeCell ref="F100:F101"/>
    <mergeCell ref="G100:J100"/>
    <mergeCell ref="K100:N100"/>
    <mergeCell ref="O100:O101"/>
    <mergeCell ref="P100:P101"/>
    <mergeCell ref="A94:P94"/>
    <mergeCell ref="A102:P102"/>
    <mergeCell ref="A128:P128"/>
    <mergeCell ref="A129:A130"/>
    <mergeCell ref="B129:B130"/>
    <mergeCell ref="C129:E129"/>
    <mergeCell ref="F129:F130"/>
    <mergeCell ref="G129:J129"/>
    <mergeCell ref="K129:N129"/>
    <mergeCell ref="O129:O130"/>
    <mergeCell ref="P129:P130"/>
    <mergeCell ref="A113:P113"/>
    <mergeCell ref="A114:A115"/>
    <mergeCell ref="B114:B115"/>
    <mergeCell ref="C114:E114"/>
    <mergeCell ref="F114:F115"/>
    <mergeCell ref="G114:J114"/>
    <mergeCell ref="K114:N114"/>
    <mergeCell ref="O114:O115"/>
    <mergeCell ref="P114:P115"/>
    <mergeCell ref="A116:P116"/>
    <mergeCell ref="A108:P108"/>
    <mergeCell ref="A123:P123"/>
    <mergeCell ref="A131:P131"/>
    <mergeCell ref="A142:P142"/>
    <mergeCell ref="A143:A144"/>
    <mergeCell ref="B143:B144"/>
    <mergeCell ref="C143:E143"/>
    <mergeCell ref="F143:F144"/>
    <mergeCell ref="G143:J143"/>
    <mergeCell ref="K143:N143"/>
    <mergeCell ref="O143:O144"/>
    <mergeCell ref="P143:P144"/>
    <mergeCell ref="A137:P137"/>
    <mergeCell ref="A160:P160"/>
    <mergeCell ref="A174:K174"/>
    <mergeCell ref="A175:K175"/>
    <mergeCell ref="A176:K176"/>
    <mergeCell ref="A145:P145"/>
    <mergeCell ref="A157:P157"/>
    <mergeCell ref="A158:A159"/>
    <mergeCell ref="B158:B159"/>
    <mergeCell ref="C158:E158"/>
    <mergeCell ref="F158:F159"/>
    <mergeCell ref="G158:J158"/>
    <mergeCell ref="K158:N158"/>
    <mergeCell ref="O158:O159"/>
    <mergeCell ref="P158:P159"/>
    <mergeCell ref="A152:P152"/>
    <mergeCell ref="A165:P165"/>
  </mergeCells>
  <pageMargins left="0.78740157480314965" right="0.39370078740157483" top="0.39370078740157483" bottom="0" header="0.51181102362204722" footer="0.51181102362204722"/>
  <pageSetup paperSize="9" scale="66" orientation="landscape" r:id="rId1"/>
  <rowBreaks count="5" manualBreakCount="5">
    <brk id="28" max="15" man="1"/>
    <brk id="56" max="15" man="1"/>
    <brk id="84" max="16383" man="1"/>
    <brk id="112" max="15" man="1"/>
    <brk id="141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10"/>
  <sheetViews>
    <sheetView zoomScaleNormal="100" workbookViewId="0">
      <selection sqref="A1:XFD1048576"/>
    </sheetView>
  </sheetViews>
  <sheetFormatPr defaultRowHeight="24.95" customHeight="1"/>
  <cols>
    <col min="1" max="16384" width="9.140625" style="30"/>
  </cols>
  <sheetData>
    <row r="1" spans="1:17" ht="20.100000000000001" customHeight="1">
      <c r="A1" s="29" t="s">
        <v>74</v>
      </c>
      <c r="C1" s="29"/>
      <c r="D1" s="29"/>
      <c r="E1" s="29"/>
      <c r="F1" s="29"/>
      <c r="G1" s="29"/>
      <c r="H1" s="29"/>
      <c r="I1" s="29"/>
      <c r="J1" s="51" t="s">
        <v>75</v>
      </c>
      <c r="K1" s="51"/>
      <c r="L1" s="51"/>
      <c r="M1" s="51"/>
      <c r="N1" s="51"/>
    </row>
    <row r="2" spans="1:17" ht="20.100000000000001" customHeight="1">
      <c r="A2" s="33" t="s">
        <v>76</v>
      </c>
      <c r="B2" s="33"/>
      <c r="C2" s="33"/>
      <c r="D2" s="33"/>
      <c r="E2" s="33"/>
      <c r="G2" s="29"/>
      <c r="H2" s="29"/>
      <c r="I2" s="29"/>
      <c r="J2" s="51" t="s">
        <v>77</v>
      </c>
      <c r="K2" s="51"/>
      <c r="L2" s="51"/>
      <c r="M2" s="51"/>
      <c r="N2" s="51"/>
    </row>
    <row r="3" spans="1:17" ht="22.5" customHeight="1">
      <c r="A3" s="51" t="s">
        <v>78</v>
      </c>
      <c r="B3" s="51"/>
      <c r="C3" s="51"/>
      <c r="D3" s="51"/>
      <c r="E3" s="51"/>
      <c r="F3" s="51"/>
      <c r="G3" s="51"/>
      <c r="H3" s="29"/>
      <c r="I3" s="29"/>
      <c r="J3" s="51" t="s">
        <v>79</v>
      </c>
      <c r="K3" s="51"/>
      <c r="L3" s="51"/>
      <c r="M3" s="51"/>
      <c r="N3" s="51"/>
    </row>
    <row r="4" spans="1:17" ht="22.5" customHeight="1">
      <c r="A4" s="51" t="s">
        <v>78</v>
      </c>
      <c r="B4" s="51"/>
      <c r="C4" s="51"/>
      <c r="D4" s="51"/>
      <c r="E4" s="51"/>
      <c r="F4" s="51"/>
      <c r="G4" s="51"/>
      <c r="H4" s="29"/>
      <c r="I4" s="29"/>
      <c r="J4" s="51" t="s">
        <v>80</v>
      </c>
      <c r="K4" s="51"/>
      <c r="L4" s="51"/>
      <c r="M4" s="51"/>
      <c r="N4" s="51"/>
    </row>
    <row r="5" spans="1:17" ht="22.5" customHeight="1">
      <c r="A5" s="51" t="s">
        <v>81</v>
      </c>
      <c r="B5" s="51"/>
      <c r="C5" s="51"/>
      <c r="D5" s="51"/>
      <c r="E5" s="29"/>
      <c r="F5" s="29"/>
      <c r="G5" s="29"/>
      <c r="H5" s="29"/>
      <c r="I5" s="29"/>
      <c r="J5" s="51" t="s">
        <v>80</v>
      </c>
      <c r="K5" s="51"/>
      <c r="L5" s="51"/>
      <c r="M5" s="51"/>
      <c r="N5" s="51"/>
    </row>
    <row r="6" spans="1:17" ht="22.5" customHeight="1">
      <c r="B6" s="29"/>
      <c r="C6" s="29"/>
      <c r="D6" s="29"/>
      <c r="E6" s="29"/>
      <c r="F6" s="29"/>
      <c r="G6" s="29"/>
      <c r="H6" s="29"/>
      <c r="I6" s="29"/>
      <c r="J6" s="29" t="s">
        <v>81</v>
      </c>
      <c r="K6" s="29"/>
      <c r="L6" s="29"/>
      <c r="M6" s="29"/>
    </row>
    <row r="7" spans="1:17" ht="35.25" customHeight="1"/>
    <row r="8" spans="1:17" ht="15" customHeight="1"/>
    <row r="9" spans="1:17" ht="57.75" customHeight="1">
      <c r="B9" s="52" t="s">
        <v>118</v>
      </c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31"/>
      <c r="O9" s="31"/>
      <c r="P9" s="31"/>
      <c r="Q9" s="31"/>
    </row>
    <row r="10" spans="1:17" ht="30.75" customHeight="1">
      <c r="B10" s="53" t="s">
        <v>119</v>
      </c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</row>
  </sheetData>
  <mergeCells count="10">
    <mergeCell ref="A5:D5"/>
    <mergeCell ref="J5:N5"/>
    <mergeCell ref="B9:M9"/>
    <mergeCell ref="B10:M10"/>
    <mergeCell ref="J1:N1"/>
    <mergeCell ref="J2:N2"/>
    <mergeCell ref="A3:G3"/>
    <mergeCell ref="J3:N3"/>
    <mergeCell ref="A4:G4"/>
    <mergeCell ref="J4:N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Page 1</vt:lpstr>
      <vt:lpstr>титульный лист</vt:lpstr>
      <vt:lpstr>'Page 1'!Заголовки_для_печати</vt:lpstr>
      <vt:lpstr>'Page 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</dc:creator>
  <cp:lastModifiedBy>Natalia</cp:lastModifiedBy>
  <cp:lastPrinted>2020-08-26T11:12:06Z</cp:lastPrinted>
  <dcterms:created xsi:type="dcterms:W3CDTF">2020-08-19T10:07:22Z</dcterms:created>
  <dcterms:modified xsi:type="dcterms:W3CDTF">2020-09-01T10:27:16Z</dcterms:modified>
</cp:coreProperties>
</file>