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3495" activeTab="0"/>
  </bookViews>
  <sheets>
    <sheet name="с7-11лет (4)" sheetId="1" r:id="rId1"/>
  </sheets>
  <definedNames/>
  <calcPr fullCalcOnLoad="1"/>
</workbook>
</file>

<file path=xl/sharedStrings.xml><?xml version="1.0" encoding="utf-8"?>
<sst xmlns="http://schemas.openxmlformats.org/spreadsheetml/2006/main" count="528" uniqueCount="121">
  <si>
    <t>№ рец.</t>
  </si>
  <si>
    <t>Наименование блюд</t>
  </si>
  <si>
    <t>Выход</t>
  </si>
  <si>
    <t>Пищевые вещества/г/</t>
  </si>
  <si>
    <t>Энергет.</t>
  </si>
  <si>
    <t>Витамины (мг)</t>
  </si>
  <si>
    <t>Минеральные вещ-ва (мг)</t>
  </si>
  <si>
    <t>по сбор.</t>
  </si>
  <si>
    <t>Б</t>
  </si>
  <si>
    <t>Ж</t>
  </si>
  <si>
    <t>У</t>
  </si>
  <si>
    <t>ценность</t>
  </si>
  <si>
    <t>С</t>
  </si>
  <si>
    <t>А</t>
  </si>
  <si>
    <t>Е</t>
  </si>
  <si>
    <t>Са</t>
  </si>
  <si>
    <t>Р</t>
  </si>
  <si>
    <t>Mg</t>
  </si>
  <si>
    <t>Fe</t>
  </si>
  <si>
    <t>Сборник рецептур блюд при общеобразоват.</t>
  </si>
  <si>
    <t>150/5</t>
  </si>
  <si>
    <t>Чай с сахаром</t>
  </si>
  <si>
    <t>Хлеб пшеничный</t>
  </si>
  <si>
    <t>30</t>
  </si>
  <si>
    <t>Обед</t>
  </si>
  <si>
    <t>Суп картофельный с бобовыми</t>
  </si>
  <si>
    <t>Хлеб пеклеванный</t>
  </si>
  <si>
    <t>20</t>
  </si>
  <si>
    <t>Завтрак</t>
  </si>
  <si>
    <t xml:space="preserve">Завтрак </t>
  </si>
  <si>
    <t>200/10</t>
  </si>
  <si>
    <t>40</t>
  </si>
  <si>
    <t>Итого</t>
  </si>
  <si>
    <t>Всего</t>
  </si>
  <si>
    <t xml:space="preserve">                   12-ти дневное меню для обеспечения бесплатным двухразовым питанием обучающихся с ограниченными возможностями здоровья,  детей-инвалидов возрастной группы 7-11 лет МОУ г.Волгограда ( горячие завтраки и обеды)</t>
  </si>
  <si>
    <t xml:space="preserve">Компот из изюма </t>
  </si>
  <si>
    <t>Средний суточный рацион</t>
  </si>
  <si>
    <t>Бобовые отварные (горох)</t>
  </si>
  <si>
    <t>Напиток из шиповника</t>
  </si>
  <si>
    <t>Жаркое по-домашнему</t>
  </si>
  <si>
    <t>Компот из сухофруктов</t>
  </si>
  <si>
    <t>Вариант 8</t>
  </si>
  <si>
    <t>Вариан 9</t>
  </si>
  <si>
    <t>Вариант 1</t>
  </si>
  <si>
    <t>Вариант 2</t>
  </si>
  <si>
    <t>Вариант 3</t>
  </si>
  <si>
    <t>Вариант 4</t>
  </si>
  <si>
    <t>Вариант 5</t>
  </si>
  <si>
    <t>Вариант 6</t>
  </si>
  <si>
    <t>Вариант 7</t>
  </si>
  <si>
    <t>Вариант 10</t>
  </si>
  <si>
    <t>т.т.к</t>
  </si>
  <si>
    <t>Суп из овощей со сметаной</t>
  </si>
  <si>
    <t>Печенье</t>
  </si>
  <si>
    <t>Вафли</t>
  </si>
  <si>
    <t>Щи из свежей капусты с картофелем со сметаной</t>
  </si>
  <si>
    <t>80/50</t>
  </si>
  <si>
    <t>Котлеты рубленные из птицы"Вкусняшка"</t>
  </si>
  <si>
    <t>Суп картофельный с макароными изделиями со сметаной</t>
  </si>
  <si>
    <t>Рагу овощное с мясом</t>
  </si>
  <si>
    <t>т.т.к.</t>
  </si>
  <si>
    <t>Борщ с капустой картофелем со сметаной</t>
  </si>
  <si>
    <t>80/30</t>
  </si>
  <si>
    <t>Тефтели изкур "Ежики домашние"</t>
  </si>
  <si>
    <t>60</t>
  </si>
  <si>
    <t>Чай с сахаром и лимоном</t>
  </si>
  <si>
    <t>ттк</t>
  </si>
  <si>
    <t>Всего за 10 дней</t>
  </si>
  <si>
    <t>школах под редакцией В.Т.Лапшиной 2004 Сборник рецептур В.А.Тутельяна 2011</t>
  </si>
  <si>
    <t>125/25</t>
  </si>
  <si>
    <t>Картофель отварной с маслом</t>
  </si>
  <si>
    <t>165/35</t>
  </si>
  <si>
    <t xml:space="preserve">Запеканка картофельная с мясом  </t>
  </si>
  <si>
    <t>100/50</t>
  </si>
  <si>
    <t xml:space="preserve">Голубцы ленивые из птицы  с соусом </t>
  </si>
  <si>
    <t xml:space="preserve">Рагу овощное с мясом </t>
  </si>
  <si>
    <t>Нарезка овощная (помидор соленый)</t>
  </si>
  <si>
    <t>Котлеты рубленные из кур "Цыпочка"</t>
  </si>
  <si>
    <t>Напиток лимонный</t>
  </si>
  <si>
    <t>Нарезка овощная (огурец соленый)</t>
  </si>
  <si>
    <t xml:space="preserve">Макароны отварные с маслом                       </t>
  </si>
  <si>
    <t>Рассольник  "Ленинградский" (перловка) со сметаной</t>
  </si>
  <si>
    <t>Котлета  рыбная "Любительская"</t>
  </si>
  <si>
    <t>Картофельное, тушенный с луком</t>
  </si>
  <si>
    <t>Щи из свежей капусты с картофелем, со сметаной</t>
  </si>
  <si>
    <t>Рассольник "Ленинградский" (перловка) со сметаной</t>
  </si>
  <si>
    <t>Печень по-строгановски</t>
  </si>
  <si>
    <t>Каша манная жидкая молочная с сахаром</t>
  </si>
  <si>
    <t>Фрукт (яблоко)</t>
  </si>
  <si>
    <t xml:space="preserve">                Полдник</t>
  </si>
  <si>
    <t xml:space="preserve">                   10-ти дневное меню  для воспитанников детских дошкольных учреждений  возрастной группы 3-7 лет                                                        </t>
  </si>
  <si>
    <t>Каша молочная Дружба</t>
  </si>
  <si>
    <t>180</t>
  </si>
  <si>
    <t>Котлета куриная</t>
  </si>
  <si>
    <t xml:space="preserve">Чай с сахаром </t>
  </si>
  <si>
    <t>Каша овсяная (геркулес) молочная с сахаром</t>
  </si>
  <si>
    <t xml:space="preserve">Кофейный напиток </t>
  </si>
  <si>
    <t>Каша молочная рисовая с сахаром</t>
  </si>
  <si>
    <t>Котлета рыбная</t>
  </si>
  <si>
    <t>Суп молочный с макаронными изделиями</t>
  </si>
  <si>
    <t>Булочка Любава</t>
  </si>
  <si>
    <t>Каша рисовая молочная с сахаром</t>
  </si>
  <si>
    <t xml:space="preserve">Котлета куриная </t>
  </si>
  <si>
    <t>80</t>
  </si>
  <si>
    <t xml:space="preserve">Хлеб пшеничный </t>
  </si>
  <si>
    <t>Каша гречневая молочная с сахаром</t>
  </si>
  <si>
    <t>Фрукт (банан)</t>
  </si>
  <si>
    <t>150</t>
  </si>
  <si>
    <t xml:space="preserve">Чай сахаром </t>
  </si>
  <si>
    <t xml:space="preserve">Булочка Любава </t>
  </si>
  <si>
    <t>Каша манная с сахаром</t>
  </si>
  <si>
    <t>Чай сахаром и лимоном</t>
  </si>
  <si>
    <t xml:space="preserve">Котлета рыбная </t>
  </si>
  <si>
    <t xml:space="preserve">Каша овсянная (геркулес) молочная с сахаром </t>
  </si>
  <si>
    <t>Кофейный напиток</t>
  </si>
  <si>
    <t xml:space="preserve">Печенье </t>
  </si>
  <si>
    <t>175/2011</t>
  </si>
  <si>
    <t>Йогурт</t>
  </si>
  <si>
    <t xml:space="preserve">Сок </t>
  </si>
  <si>
    <r>
      <t>В</t>
    </r>
    <r>
      <rPr>
        <vertAlign val="subscript"/>
        <sz val="9"/>
        <rFont val="Arial"/>
        <family val="2"/>
      </rPr>
      <t>1</t>
    </r>
    <r>
      <rPr>
        <sz val="9"/>
        <rFont val="Arial"/>
        <family val="2"/>
      </rPr>
      <t xml:space="preserve"> </t>
    </r>
  </si>
  <si>
    <r>
      <rPr>
        <b/>
        <sz val="9"/>
        <rFont val="Arial"/>
        <family val="2"/>
      </rPr>
      <t>2-ой Завтрак</t>
    </r>
    <r>
      <rPr>
        <sz val="9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</si>
</sst>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&quot;р.&quot;"/>
    <numFmt numFmtId="173" formatCode="#,##0.00;[Red]#,##0.00"/>
    <numFmt numFmtId="174" formatCode="0.0;[Red]0.0"/>
    <numFmt numFmtId="175" formatCode="#,##0.00_ ;[Red]\-#,##0.00\ "/>
    <numFmt numFmtId="176" formatCode="0.00;[Red]0.00"/>
    <numFmt numFmtId="177" formatCode="0.000"/>
    <numFmt numFmtId="178" formatCode="0.0000"/>
    <numFmt numFmtId="179" formatCode="0.00000"/>
    <numFmt numFmtId="180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63"/>
      <name val="Arial"/>
      <family val="2"/>
    </font>
    <font>
      <b/>
      <sz val="11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bscript"/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sz val="9"/>
      <name val="Times New Roman"/>
      <family val="1"/>
    </font>
    <font>
      <sz val="9"/>
      <name val="Arial Cyr"/>
      <family val="0"/>
    </font>
    <font>
      <sz val="9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>
        <color indexed="8"/>
      </right>
      <top style="thin"/>
      <bottom/>
    </border>
    <border>
      <left style="thin">
        <color indexed="8"/>
      </left>
      <right style="thin"/>
      <top style="thin"/>
      <bottom/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/>
      <bottom style="thin"/>
    </border>
    <border>
      <left/>
      <right/>
      <top/>
      <bottom style="thin"/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8" fillId="24" borderId="0" applyNumberFormat="0" applyBorder="0" applyAlignment="0" applyProtection="0"/>
    <xf numFmtId="0" fontId="3" fillId="25" borderId="0" applyNumberFormat="0" applyBorder="0" applyAlignment="0" applyProtection="0"/>
    <xf numFmtId="0" fontId="38" fillId="26" borderId="0" applyNumberFormat="0" applyBorder="0" applyAlignment="0" applyProtection="0"/>
    <xf numFmtId="0" fontId="3" fillId="17" borderId="0" applyNumberFormat="0" applyBorder="0" applyAlignment="0" applyProtection="0"/>
    <xf numFmtId="0" fontId="38" fillId="27" borderId="0" applyNumberFormat="0" applyBorder="0" applyAlignment="0" applyProtection="0"/>
    <xf numFmtId="0" fontId="3" fillId="19" borderId="0" applyNumberFormat="0" applyBorder="0" applyAlignment="0" applyProtection="0"/>
    <xf numFmtId="0" fontId="38" fillId="28" borderId="0" applyNumberFormat="0" applyBorder="0" applyAlignment="0" applyProtection="0"/>
    <xf numFmtId="0" fontId="3" fillId="29" borderId="0" applyNumberFormat="0" applyBorder="0" applyAlignment="0" applyProtection="0"/>
    <xf numFmtId="0" fontId="38" fillId="30" borderId="0" applyNumberFormat="0" applyBorder="0" applyAlignment="0" applyProtection="0"/>
    <xf numFmtId="0" fontId="3" fillId="31" borderId="0" applyNumberFormat="0" applyBorder="0" applyAlignment="0" applyProtection="0"/>
    <xf numFmtId="0" fontId="38" fillId="32" borderId="0" applyNumberFormat="0" applyBorder="0" applyAlignment="0" applyProtection="0"/>
    <xf numFmtId="0" fontId="3" fillId="33" borderId="0" applyNumberFormat="0" applyBorder="0" applyAlignment="0" applyProtection="0"/>
    <xf numFmtId="0" fontId="38" fillId="34" borderId="0" applyNumberFormat="0" applyBorder="0" applyAlignment="0" applyProtection="0"/>
    <xf numFmtId="0" fontId="3" fillId="35" borderId="0" applyNumberFormat="0" applyBorder="0" applyAlignment="0" applyProtection="0"/>
    <xf numFmtId="0" fontId="38" fillId="36" borderId="0" applyNumberFormat="0" applyBorder="0" applyAlignment="0" applyProtection="0"/>
    <xf numFmtId="0" fontId="3" fillId="37" borderId="0" applyNumberFormat="0" applyBorder="0" applyAlignment="0" applyProtection="0"/>
    <xf numFmtId="0" fontId="38" fillId="38" borderId="0" applyNumberFormat="0" applyBorder="0" applyAlignment="0" applyProtection="0"/>
    <xf numFmtId="0" fontId="3" fillId="39" borderId="0" applyNumberFormat="0" applyBorder="0" applyAlignment="0" applyProtection="0"/>
    <xf numFmtId="0" fontId="38" fillId="40" borderId="0" applyNumberFormat="0" applyBorder="0" applyAlignment="0" applyProtection="0"/>
    <xf numFmtId="0" fontId="3" fillId="29" borderId="0" applyNumberFormat="0" applyBorder="0" applyAlignment="0" applyProtection="0"/>
    <xf numFmtId="0" fontId="38" fillId="41" borderId="0" applyNumberFormat="0" applyBorder="0" applyAlignment="0" applyProtection="0"/>
    <xf numFmtId="0" fontId="3" fillId="31" borderId="0" applyNumberFormat="0" applyBorder="0" applyAlignment="0" applyProtection="0"/>
    <xf numFmtId="0" fontId="38" fillId="42" borderId="0" applyNumberFormat="0" applyBorder="0" applyAlignment="0" applyProtection="0"/>
    <xf numFmtId="0" fontId="3" fillId="43" borderId="0" applyNumberFormat="0" applyBorder="0" applyAlignment="0" applyProtection="0"/>
    <xf numFmtId="0" fontId="39" fillId="44" borderId="1" applyNumberFormat="0" applyAlignment="0" applyProtection="0"/>
    <xf numFmtId="0" fontId="4" fillId="13" borderId="2" applyNumberFormat="0" applyAlignment="0" applyProtection="0"/>
    <xf numFmtId="0" fontId="40" fillId="45" borderId="3" applyNumberFormat="0" applyAlignment="0" applyProtection="0"/>
    <xf numFmtId="0" fontId="5" fillId="46" borderId="4" applyNumberFormat="0" applyAlignment="0" applyProtection="0"/>
    <xf numFmtId="0" fontId="41" fillId="45" borderId="1" applyNumberFormat="0" applyAlignment="0" applyProtection="0"/>
    <xf numFmtId="0" fontId="6" fillId="46" borderId="2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5" applyNumberFormat="0" applyFill="0" applyAlignment="0" applyProtection="0"/>
    <xf numFmtId="0" fontId="7" fillId="0" borderId="6" applyNumberFormat="0" applyFill="0" applyAlignment="0" applyProtection="0"/>
    <xf numFmtId="0" fontId="44" fillId="0" borderId="7" applyNumberFormat="0" applyFill="0" applyAlignment="0" applyProtection="0"/>
    <xf numFmtId="0" fontId="8" fillId="0" borderId="8" applyNumberFormat="0" applyFill="0" applyAlignment="0" applyProtection="0"/>
    <xf numFmtId="0" fontId="45" fillId="0" borderId="9" applyNumberFormat="0" applyFill="0" applyAlignment="0" applyProtection="0"/>
    <xf numFmtId="0" fontId="9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10" fillId="0" borderId="12" applyNumberFormat="0" applyFill="0" applyAlignment="0" applyProtection="0"/>
    <xf numFmtId="0" fontId="47" fillId="47" borderId="13" applyNumberFormat="0" applyAlignment="0" applyProtection="0"/>
    <xf numFmtId="0" fontId="11" fillId="48" borderId="14" applyNumberFormat="0" applyAlignment="0" applyProtection="0"/>
    <xf numFmtId="0" fontId="4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9" fillId="49" borderId="0" applyNumberFormat="0" applyBorder="0" applyAlignment="0" applyProtection="0"/>
    <xf numFmtId="0" fontId="13" fillId="50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4" fillId="5" borderId="0" applyNumberFormat="0" applyBorder="0" applyAlignment="0" applyProtection="0"/>
    <xf numFmtId="0" fontId="5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52" borderId="15" applyNumberFormat="0" applyFont="0" applyAlignment="0" applyProtection="0"/>
    <xf numFmtId="0" fontId="2" fillId="53" borderId="16" applyNumberFormat="0" applyAlignment="0" applyProtection="0"/>
    <xf numFmtId="9" fontId="1" fillId="0" borderId="0" applyFont="0" applyFill="0" applyBorder="0" applyAlignment="0" applyProtection="0"/>
    <xf numFmtId="0" fontId="53" fillId="0" borderId="17" applyNumberFormat="0" applyFill="0" applyAlignment="0" applyProtection="0"/>
    <xf numFmtId="0" fontId="16" fillId="0" borderId="18" applyNumberFormat="0" applyFill="0" applyAlignment="0" applyProtection="0"/>
    <xf numFmtId="0" fontId="5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54" borderId="0" applyNumberFormat="0" applyBorder="0" applyAlignment="0" applyProtection="0"/>
    <xf numFmtId="0" fontId="18" fillId="7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20" fillId="0" borderId="0" xfId="100" applyFont="1" applyBorder="1" applyAlignment="1">
      <alignment horizontal="center"/>
      <protection/>
    </xf>
    <xf numFmtId="49" fontId="19" fillId="55" borderId="0" xfId="100" applyNumberFormat="1" applyFont="1" applyFill="1" applyBorder="1" applyAlignment="1">
      <alignment horizontal="center"/>
      <protection/>
    </xf>
    <xf numFmtId="0" fontId="19" fillId="55" borderId="0" xfId="100" applyFont="1" applyFill="1" applyBorder="1" applyAlignment="1">
      <alignment horizontal="center"/>
      <protection/>
    </xf>
    <xf numFmtId="0" fontId="19" fillId="0" borderId="0" xfId="100" applyFont="1" applyFill="1" applyBorder="1" applyAlignment="1">
      <alignment horizontal="center"/>
      <protection/>
    </xf>
    <xf numFmtId="0" fontId="19" fillId="0" borderId="0" xfId="100" applyFont="1" applyBorder="1" applyAlignment="1">
      <alignment horizontal="center"/>
      <protection/>
    </xf>
    <xf numFmtId="0" fontId="23" fillId="0" borderId="0" xfId="100" applyFont="1" applyBorder="1" applyAlignment="1">
      <alignment horizontal="center"/>
      <protection/>
    </xf>
    <xf numFmtId="0" fontId="24" fillId="0" borderId="0" xfId="100" applyFont="1" applyBorder="1" applyAlignment="1">
      <alignment horizontal="center"/>
      <protection/>
    </xf>
    <xf numFmtId="49" fontId="19" fillId="0" borderId="0" xfId="100" applyNumberFormat="1" applyFont="1" applyBorder="1" applyAlignment="1">
      <alignment horizontal="center"/>
      <protection/>
    </xf>
    <xf numFmtId="0" fontId="25" fillId="0" borderId="0" xfId="100" applyFont="1" applyFill="1" applyBorder="1" applyAlignment="1">
      <alignment horizontal="center"/>
      <protection/>
    </xf>
    <xf numFmtId="0" fontId="26" fillId="0" borderId="0" xfId="100" applyFont="1" applyBorder="1" applyAlignment="1">
      <alignment horizontal="center"/>
      <protection/>
    </xf>
    <xf numFmtId="0" fontId="20" fillId="55" borderId="0" xfId="100" applyFont="1" applyFill="1" applyBorder="1" applyAlignment="1">
      <alignment horizontal="center"/>
      <protection/>
    </xf>
    <xf numFmtId="0" fontId="56" fillId="0" borderId="0" xfId="0" applyFont="1" applyAlignment="1">
      <alignment/>
    </xf>
    <xf numFmtId="0" fontId="56" fillId="0" borderId="0" xfId="0" applyFont="1" applyAlignment="1">
      <alignment horizontal="left" vertical="distributed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24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100" applyFont="1" applyBorder="1">
      <alignment/>
      <protection/>
    </xf>
    <xf numFmtId="0" fontId="19" fillId="0" borderId="0" xfId="100" applyFont="1" applyBorder="1" applyAlignment="1">
      <alignment/>
      <protection/>
    </xf>
    <xf numFmtId="0" fontId="19" fillId="55" borderId="0" xfId="100" applyFont="1" applyFill="1" applyBorder="1" applyAlignment="1">
      <alignment/>
      <protection/>
    </xf>
    <xf numFmtId="0" fontId="23" fillId="0" borderId="0" xfId="100" applyFont="1" applyBorder="1" applyAlignment="1">
      <alignment/>
      <protection/>
    </xf>
    <xf numFmtId="0" fontId="24" fillId="0" borderId="0" xfId="100" applyFont="1" applyBorder="1" applyAlignment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 horizontal="center" vertical="distributed"/>
    </xf>
    <xf numFmtId="0" fontId="57" fillId="0" borderId="0" xfId="0" applyFont="1" applyAlignment="1">
      <alignment/>
    </xf>
    <xf numFmtId="0" fontId="57" fillId="0" borderId="0" xfId="0" applyFont="1" applyAlignment="1">
      <alignment horizontal="center" vertical="distributed"/>
    </xf>
    <xf numFmtId="0" fontId="57" fillId="0" borderId="0" xfId="0" applyFont="1" applyAlignment="1">
      <alignment horizontal="left" vertical="distributed"/>
    </xf>
    <xf numFmtId="0" fontId="30" fillId="0" borderId="19" xfId="100" applyFont="1" applyBorder="1" applyAlignment="1">
      <alignment horizontal="center"/>
      <protection/>
    </xf>
    <xf numFmtId="0" fontId="30" fillId="0" borderId="20" xfId="100" applyFont="1" applyBorder="1" applyAlignment="1">
      <alignment horizontal="center"/>
      <protection/>
    </xf>
    <xf numFmtId="0" fontId="30" fillId="0" borderId="21" xfId="100" applyFont="1" applyBorder="1" applyAlignment="1">
      <alignment horizontal="center"/>
      <protection/>
    </xf>
    <xf numFmtId="0" fontId="30" fillId="0" borderId="22" xfId="100" applyFont="1" applyBorder="1" applyAlignment="1">
      <alignment horizontal="center"/>
      <protection/>
    </xf>
    <xf numFmtId="0" fontId="30" fillId="0" borderId="23" xfId="100" applyFont="1" applyBorder="1" applyAlignment="1">
      <alignment horizontal="center"/>
      <protection/>
    </xf>
    <xf numFmtId="0" fontId="30" fillId="0" borderId="24" xfId="100" applyFont="1" applyBorder="1" applyAlignment="1">
      <alignment horizontal="center"/>
      <protection/>
    </xf>
    <xf numFmtId="0" fontId="30" fillId="0" borderId="25" xfId="100" applyFont="1" applyBorder="1" applyAlignment="1">
      <alignment horizontal="center"/>
      <protection/>
    </xf>
    <xf numFmtId="0" fontId="30" fillId="0" borderId="26" xfId="100" applyFont="1" applyBorder="1" applyAlignment="1">
      <alignment horizontal="center"/>
      <protection/>
    </xf>
    <xf numFmtId="0" fontId="30" fillId="0" borderId="26" xfId="100" applyFont="1" applyFill="1" applyBorder="1" applyAlignment="1">
      <alignment horizontal="center"/>
      <protection/>
    </xf>
    <xf numFmtId="0" fontId="30" fillId="0" borderId="21" xfId="100" applyFont="1" applyBorder="1" applyAlignment="1">
      <alignment horizontal="center"/>
      <protection/>
    </xf>
    <xf numFmtId="0" fontId="30" fillId="0" borderId="22" xfId="100" applyFont="1" applyBorder="1" applyAlignment="1">
      <alignment horizontal="center"/>
      <protection/>
    </xf>
    <xf numFmtId="0" fontId="30" fillId="0" borderId="0" xfId="100" applyFont="1" applyAlignment="1">
      <alignment horizontal="center"/>
      <protection/>
    </xf>
    <xf numFmtId="0" fontId="30" fillId="0" borderId="0" xfId="100" applyFont="1" applyAlignment="1">
      <alignment/>
      <protection/>
    </xf>
    <xf numFmtId="0" fontId="32" fillId="0" borderId="0" xfId="100" applyFont="1" applyAlignment="1">
      <alignment horizontal="center"/>
      <protection/>
    </xf>
    <xf numFmtId="0" fontId="32" fillId="0" borderId="0" xfId="100" applyFont="1" applyAlignment="1">
      <alignment/>
      <protection/>
    </xf>
    <xf numFmtId="0" fontId="32" fillId="56" borderId="0" xfId="100" applyFont="1" applyFill="1" applyAlignment="1">
      <alignment horizontal="left"/>
      <protection/>
    </xf>
    <xf numFmtId="0" fontId="32" fillId="0" borderId="0" xfId="100" applyFont="1" applyAlignment="1">
      <alignment horizontal="center"/>
      <protection/>
    </xf>
    <xf numFmtId="0" fontId="32" fillId="56" borderId="0" xfId="100" applyFont="1" applyFill="1" applyBorder="1" applyAlignment="1">
      <alignment horizontal="left" vertical="distributed"/>
      <protection/>
    </xf>
    <xf numFmtId="0" fontId="30" fillId="0" borderId="27" xfId="100" applyFont="1" applyBorder="1" applyAlignment="1">
      <alignment horizontal="center"/>
      <protection/>
    </xf>
    <xf numFmtId="0" fontId="30" fillId="0" borderId="27" xfId="0" applyFont="1" applyFill="1" applyBorder="1" applyAlignment="1">
      <alignment vertical="center"/>
    </xf>
    <xf numFmtId="0" fontId="30" fillId="0" borderId="27" xfId="0" applyFont="1" applyFill="1" applyBorder="1" applyAlignment="1">
      <alignment horizontal="center" vertical="center" wrapText="1"/>
    </xf>
    <xf numFmtId="173" fontId="30" fillId="56" borderId="27" xfId="0" applyNumberFormat="1" applyFont="1" applyFill="1" applyBorder="1" applyAlignment="1">
      <alignment horizontal="center" vertical="center" wrapText="1"/>
    </xf>
    <xf numFmtId="174" fontId="30" fillId="56" borderId="27" xfId="0" applyNumberFormat="1" applyFont="1" applyFill="1" applyBorder="1" applyAlignment="1">
      <alignment horizontal="center" vertical="center" wrapText="1"/>
    </xf>
    <xf numFmtId="173" fontId="30" fillId="56" borderId="27" xfId="0" applyNumberFormat="1" applyFont="1" applyFill="1" applyBorder="1" applyAlignment="1">
      <alignment horizontal="center" vertical="center"/>
    </xf>
    <xf numFmtId="0" fontId="30" fillId="55" borderId="27" xfId="100" applyFont="1" applyFill="1" applyBorder="1" applyAlignment="1">
      <alignment horizontal="center"/>
      <protection/>
    </xf>
    <xf numFmtId="0" fontId="30" fillId="0" borderId="27" xfId="100" applyFont="1" applyFill="1" applyBorder="1" applyAlignment="1">
      <alignment/>
      <protection/>
    </xf>
    <xf numFmtId="0" fontId="30" fillId="0" borderId="27" xfId="100" applyFont="1" applyFill="1" applyBorder="1" applyAlignment="1">
      <alignment horizontal="center" wrapText="1"/>
      <protection/>
    </xf>
    <xf numFmtId="0" fontId="30" fillId="55" borderId="28" xfId="100" applyFont="1" applyFill="1" applyBorder="1" applyAlignment="1">
      <alignment horizontal="center"/>
      <protection/>
    </xf>
    <xf numFmtId="0" fontId="30" fillId="55" borderId="28" xfId="100" applyFont="1" applyFill="1" applyBorder="1" applyAlignment="1">
      <alignment/>
      <protection/>
    </xf>
    <xf numFmtId="0" fontId="30" fillId="0" borderId="27" xfId="100" applyFont="1" applyBorder="1" applyAlignment="1">
      <alignment/>
      <protection/>
    </xf>
    <xf numFmtId="173" fontId="32" fillId="0" borderId="27" xfId="100" applyNumberFormat="1" applyFont="1" applyBorder="1" applyAlignment="1">
      <alignment horizontal="center"/>
      <protection/>
    </xf>
    <xf numFmtId="174" fontId="32" fillId="0" borderId="27" xfId="100" applyNumberFormat="1" applyFont="1" applyBorder="1" applyAlignment="1">
      <alignment horizontal="center"/>
      <protection/>
    </xf>
    <xf numFmtId="0" fontId="32" fillId="0" borderId="27" xfId="100" applyNumberFormat="1" applyFont="1" applyBorder="1" applyAlignment="1">
      <alignment horizontal="center"/>
      <protection/>
    </xf>
    <xf numFmtId="0" fontId="30" fillId="0" borderId="29" xfId="100" applyFont="1" applyBorder="1" applyAlignment="1">
      <alignment horizontal="center"/>
      <protection/>
    </xf>
    <xf numFmtId="0" fontId="30" fillId="0" borderId="30" xfId="100" applyFont="1" applyBorder="1" applyAlignment="1">
      <alignment horizontal="center"/>
      <protection/>
    </xf>
    <xf numFmtId="0" fontId="30" fillId="0" borderId="31" xfId="100" applyFont="1" applyBorder="1" applyAlignment="1">
      <alignment horizontal="center"/>
      <protection/>
    </xf>
    <xf numFmtId="2" fontId="30" fillId="0" borderId="27" xfId="102" applyNumberFormat="1" applyFont="1" applyBorder="1" applyAlignment="1">
      <alignment horizontal="center" vertical="center" wrapText="1"/>
      <protection/>
    </xf>
    <xf numFmtId="2" fontId="32" fillId="0" borderId="27" xfId="100" applyNumberFormat="1" applyFont="1" applyBorder="1" applyAlignment="1">
      <alignment horizontal="center"/>
      <protection/>
    </xf>
    <xf numFmtId="0" fontId="30" fillId="0" borderId="0" xfId="100" applyFont="1" applyBorder="1" applyAlignment="1">
      <alignment horizontal="center"/>
      <protection/>
    </xf>
    <xf numFmtId="0" fontId="30" fillId="0" borderId="0" xfId="100" applyFont="1" applyBorder="1" applyAlignment="1">
      <alignment/>
      <protection/>
    </xf>
    <xf numFmtId="0" fontId="32" fillId="0" borderId="0" xfId="100" applyFont="1" applyBorder="1" applyAlignment="1">
      <alignment horizontal="center"/>
      <protection/>
    </xf>
    <xf numFmtId="0" fontId="30" fillId="0" borderId="28" xfId="100" applyFont="1" applyBorder="1" applyAlignment="1">
      <alignment horizontal="center"/>
      <protection/>
    </xf>
    <xf numFmtId="0" fontId="30" fillId="0" borderId="0" xfId="100" applyFont="1" applyFill="1" applyBorder="1" applyAlignment="1">
      <alignment horizontal="center"/>
      <protection/>
    </xf>
    <xf numFmtId="0" fontId="30" fillId="0" borderId="27" xfId="0" applyFont="1" applyBorder="1" applyAlignment="1">
      <alignment horizontal="center"/>
    </xf>
    <xf numFmtId="0" fontId="30" fillId="55" borderId="27" xfId="100" applyFont="1" applyFill="1" applyBorder="1" applyAlignment="1">
      <alignment horizontal="left" vertical="distributed"/>
      <protection/>
    </xf>
    <xf numFmtId="0" fontId="30" fillId="55" borderId="27" xfId="100" applyFont="1" applyFill="1" applyBorder="1" applyAlignment="1">
      <alignment horizontal="center" vertical="center"/>
      <protection/>
    </xf>
    <xf numFmtId="0" fontId="30" fillId="55" borderId="27" xfId="100" applyFont="1" applyFill="1" applyBorder="1" applyAlignment="1">
      <alignment horizontal="center" vertical="distributed"/>
      <protection/>
    </xf>
    <xf numFmtId="0" fontId="30" fillId="0" borderId="27" xfId="100" applyFont="1" applyBorder="1" applyAlignment="1">
      <alignment horizontal="center" vertical="distributed"/>
      <protection/>
    </xf>
    <xf numFmtId="0" fontId="30" fillId="55" borderId="26" xfId="100" applyFont="1" applyFill="1" applyBorder="1" applyAlignment="1">
      <alignment horizontal="center"/>
      <protection/>
    </xf>
    <xf numFmtId="0" fontId="58" fillId="55" borderId="27" xfId="100" applyFont="1" applyFill="1" applyBorder="1" applyAlignment="1">
      <alignment horizontal="center"/>
      <protection/>
    </xf>
    <xf numFmtId="0" fontId="30" fillId="55" borderId="27" xfId="100" applyFont="1" applyFill="1" applyBorder="1" applyAlignment="1">
      <alignment/>
      <protection/>
    </xf>
    <xf numFmtId="0" fontId="30" fillId="56" borderId="27" xfId="100" applyFont="1" applyFill="1" applyBorder="1" applyAlignment="1">
      <alignment horizontal="center"/>
      <protection/>
    </xf>
    <xf numFmtId="49" fontId="30" fillId="55" borderId="27" xfId="100" applyNumberFormat="1" applyFont="1" applyFill="1" applyBorder="1" applyAlignment="1">
      <alignment horizontal="center"/>
      <protection/>
    </xf>
    <xf numFmtId="0" fontId="32" fillId="0" borderId="27" xfId="100" applyFont="1" applyBorder="1" applyAlignment="1">
      <alignment horizontal="center"/>
      <protection/>
    </xf>
    <xf numFmtId="0" fontId="32" fillId="0" borderId="29" xfId="100" applyFont="1" applyBorder="1" applyAlignment="1">
      <alignment horizontal="center"/>
      <protection/>
    </xf>
    <xf numFmtId="174" fontId="30" fillId="55" borderId="27" xfId="0" applyNumberFormat="1" applyFont="1" applyFill="1" applyBorder="1" applyAlignment="1">
      <alignment horizontal="center" vertical="center" wrapText="1"/>
    </xf>
    <xf numFmtId="173" fontId="30" fillId="55" borderId="27" xfId="0" applyNumberFormat="1" applyFont="1" applyFill="1" applyBorder="1" applyAlignment="1">
      <alignment horizontal="center" vertical="center" wrapText="1"/>
    </xf>
    <xf numFmtId="173" fontId="30" fillId="55" borderId="27" xfId="0" applyNumberFormat="1" applyFont="1" applyFill="1" applyBorder="1" applyAlignment="1">
      <alignment horizontal="center" vertical="center"/>
    </xf>
    <xf numFmtId="0" fontId="32" fillId="0" borderId="27" xfId="100" applyFont="1" applyBorder="1" applyAlignment="1">
      <alignment/>
      <protection/>
    </xf>
    <xf numFmtId="0" fontId="30" fillId="0" borderId="32" xfId="100" applyFont="1" applyBorder="1" applyAlignment="1">
      <alignment horizontal="center"/>
      <protection/>
    </xf>
    <xf numFmtId="0" fontId="34" fillId="0" borderId="32" xfId="100" applyFont="1" applyBorder="1" applyAlignment="1">
      <alignment horizontal="center"/>
      <protection/>
    </xf>
    <xf numFmtId="0" fontId="34" fillId="0" borderId="0" xfId="100" applyFont="1" applyBorder="1" applyAlignment="1">
      <alignment horizontal="center"/>
      <protection/>
    </xf>
    <xf numFmtId="0" fontId="30" fillId="0" borderId="33" xfId="100" applyFont="1" applyBorder="1" applyAlignment="1">
      <alignment horizontal="center"/>
      <protection/>
    </xf>
    <xf numFmtId="0" fontId="30" fillId="0" borderId="34" xfId="100" applyFont="1" applyBorder="1" applyAlignment="1">
      <alignment horizontal="center"/>
      <protection/>
    </xf>
    <xf numFmtId="0" fontId="30" fillId="0" borderId="35" xfId="100" applyFont="1" applyBorder="1" applyAlignment="1">
      <alignment horizontal="center"/>
      <protection/>
    </xf>
    <xf numFmtId="0" fontId="30" fillId="0" borderId="36" xfId="100" applyFont="1" applyBorder="1" applyAlignment="1">
      <alignment horizontal="center"/>
      <protection/>
    </xf>
    <xf numFmtId="0" fontId="30" fillId="0" borderId="37" xfId="100" applyFont="1" applyBorder="1" applyAlignment="1">
      <alignment horizontal="center"/>
      <protection/>
    </xf>
    <xf numFmtId="0" fontId="30" fillId="0" borderId="38" xfId="100" applyFont="1" applyBorder="1" applyAlignment="1">
      <alignment horizontal="center"/>
      <protection/>
    </xf>
    <xf numFmtId="0" fontId="30" fillId="0" borderId="39" xfId="100" applyFont="1" applyBorder="1" applyAlignment="1">
      <alignment horizontal="center"/>
      <protection/>
    </xf>
    <xf numFmtId="0" fontId="30" fillId="0" borderId="27" xfId="100" applyFont="1" applyBorder="1" applyAlignment="1">
      <alignment horizontal="center" vertical="center"/>
      <protection/>
    </xf>
    <xf numFmtId="0" fontId="30" fillId="0" borderId="27" xfId="100" applyFont="1" applyBorder="1" applyAlignment="1">
      <alignment horizontal="left" vertical="center"/>
      <protection/>
    </xf>
    <xf numFmtId="0" fontId="30" fillId="56" borderId="27" xfId="100" applyFont="1" applyFill="1" applyBorder="1" applyAlignment="1">
      <alignment horizontal="center" vertical="center"/>
      <protection/>
    </xf>
    <xf numFmtId="0" fontId="57" fillId="0" borderId="0" xfId="0" applyFont="1" applyAlignment="1">
      <alignment horizontal="center" vertical="center"/>
    </xf>
    <xf numFmtId="0" fontId="30" fillId="0" borderId="27" xfId="100" applyNumberFormat="1" applyFont="1" applyBorder="1" applyAlignment="1">
      <alignment horizontal="center"/>
      <protection/>
    </xf>
    <xf numFmtId="0" fontId="30" fillId="57" borderId="40" xfId="0" applyFont="1" applyFill="1" applyBorder="1" applyAlignment="1">
      <alignment horizontal="left" vertical="center"/>
    </xf>
    <xf numFmtId="0" fontId="30" fillId="0" borderId="0" xfId="0" applyFont="1" applyAlignment="1">
      <alignment horizontal="center"/>
    </xf>
    <xf numFmtId="0" fontId="30" fillId="55" borderId="28" xfId="100" applyFont="1" applyFill="1" applyBorder="1" applyAlignment="1">
      <alignment horizontal="left"/>
      <protection/>
    </xf>
    <xf numFmtId="0" fontId="30" fillId="55" borderId="21" xfId="100" applyFont="1" applyFill="1" applyBorder="1" applyAlignment="1">
      <alignment horizontal="center"/>
      <protection/>
    </xf>
    <xf numFmtId="0" fontId="30" fillId="55" borderId="28" xfId="100" applyFont="1" applyFill="1" applyBorder="1" applyAlignment="1">
      <alignment horizontal="left" vertical="distributed"/>
      <protection/>
    </xf>
    <xf numFmtId="0" fontId="30" fillId="55" borderId="41" xfId="100" applyFont="1" applyFill="1" applyBorder="1" applyAlignment="1">
      <alignment horizontal="center"/>
      <protection/>
    </xf>
    <xf numFmtId="0" fontId="30" fillId="0" borderId="42" xfId="100" applyFont="1" applyBorder="1" applyAlignment="1">
      <alignment horizontal="center"/>
      <protection/>
    </xf>
    <xf numFmtId="0" fontId="30" fillId="56" borderId="27" xfId="100" applyFont="1" applyFill="1" applyBorder="1" applyAlignment="1">
      <alignment/>
      <protection/>
    </xf>
    <xf numFmtId="0" fontId="30" fillId="0" borderId="27" xfId="100" applyFont="1" applyFill="1" applyBorder="1" applyAlignment="1">
      <alignment horizontal="center"/>
      <protection/>
    </xf>
    <xf numFmtId="0" fontId="57" fillId="0" borderId="0" xfId="0" applyFont="1" applyBorder="1" applyAlignment="1">
      <alignment/>
    </xf>
    <xf numFmtId="0" fontId="30" fillId="55" borderId="39" xfId="100" applyFont="1" applyFill="1" applyBorder="1" applyAlignment="1">
      <alignment horizontal="center"/>
      <protection/>
    </xf>
    <xf numFmtId="0" fontId="30" fillId="55" borderId="39" xfId="100" applyFont="1" applyFill="1" applyBorder="1" applyAlignment="1">
      <alignment/>
      <protection/>
    </xf>
    <xf numFmtId="49" fontId="30" fillId="55" borderId="39" xfId="100" applyNumberFormat="1" applyFont="1" applyFill="1" applyBorder="1" applyAlignment="1">
      <alignment horizontal="center"/>
      <protection/>
    </xf>
    <xf numFmtId="0" fontId="32" fillId="55" borderId="39" xfId="100" applyFont="1" applyFill="1" applyBorder="1" applyAlignment="1">
      <alignment horizontal="center"/>
      <protection/>
    </xf>
    <xf numFmtId="0" fontId="32" fillId="55" borderId="39" xfId="100" applyFont="1" applyFill="1" applyBorder="1" applyAlignment="1">
      <alignment/>
      <protection/>
    </xf>
    <xf numFmtId="2" fontId="32" fillId="55" borderId="39" xfId="100" applyNumberFormat="1" applyFont="1" applyFill="1" applyBorder="1" applyAlignment="1">
      <alignment horizontal="center"/>
      <protection/>
    </xf>
    <xf numFmtId="0" fontId="30" fillId="55" borderId="0" xfId="100" applyFont="1" applyFill="1" applyBorder="1" applyAlignment="1">
      <alignment/>
      <protection/>
    </xf>
    <xf numFmtId="0" fontId="30" fillId="55" borderId="0" xfId="100" applyFont="1" applyFill="1" applyBorder="1" applyAlignment="1">
      <alignment horizontal="center"/>
      <protection/>
    </xf>
    <xf numFmtId="0" fontId="34" fillId="55" borderId="0" xfId="100" applyFont="1" applyFill="1" applyBorder="1" applyAlignment="1">
      <alignment horizontal="center"/>
      <protection/>
    </xf>
    <xf numFmtId="49" fontId="30" fillId="0" borderId="0" xfId="100" applyNumberFormat="1" applyFont="1" applyBorder="1" applyAlignment="1">
      <alignment horizontal="center"/>
      <protection/>
    </xf>
    <xf numFmtId="0" fontId="30" fillId="0" borderId="35" xfId="100" applyFont="1" applyBorder="1" applyAlignment="1">
      <alignment horizontal="center"/>
      <protection/>
    </xf>
    <xf numFmtId="0" fontId="30" fillId="0" borderId="36" xfId="100" applyFont="1" applyBorder="1" applyAlignment="1">
      <alignment horizontal="center"/>
      <protection/>
    </xf>
    <xf numFmtId="0" fontId="30" fillId="0" borderId="37" xfId="100" applyFont="1" applyBorder="1" applyAlignment="1">
      <alignment horizontal="center"/>
      <protection/>
    </xf>
    <xf numFmtId="0" fontId="32" fillId="0" borderId="0" xfId="100" applyFont="1" applyBorder="1" applyAlignment="1">
      <alignment vertical="distributed"/>
      <protection/>
    </xf>
    <xf numFmtId="0" fontId="32" fillId="0" borderId="0" xfId="100" applyFont="1" applyBorder="1" applyAlignment="1">
      <alignment/>
      <protection/>
    </xf>
    <xf numFmtId="0" fontId="30" fillId="0" borderId="0" xfId="0" applyFont="1" applyAlignment="1">
      <alignment/>
    </xf>
    <xf numFmtId="0" fontId="30" fillId="55" borderId="19" xfId="100" applyFont="1" applyFill="1" applyBorder="1" applyAlignment="1">
      <alignment horizontal="center"/>
      <protection/>
    </xf>
    <xf numFmtId="0" fontId="30" fillId="55" borderId="19" xfId="100" applyFont="1" applyFill="1" applyBorder="1" applyAlignment="1">
      <alignment/>
      <protection/>
    </xf>
    <xf numFmtId="2" fontId="30" fillId="0" borderId="27" xfId="102" applyNumberFormat="1" applyFont="1" applyBorder="1" applyAlignment="1">
      <alignment horizontal="right" vertical="center" wrapText="1"/>
      <protection/>
    </xf>
    <xf numFmtId="180" fontId="30" fillId="0" borderId="27" xfId="102" applyNumberFormat="1" applyFont="1" applyBorder="1" applyAlignment="1">
      <alignment horizontal="right" vertical="center" wrapText="1"/>
      <protection/>
    </xf>
    <xf numFmtId="1" fontId="30" fillId="0" borderId="27" xfId="102" applyNumberFormat="1" applyFont="1" applyBorder="1" applyAlignment="1">
      <alignment horizontal="right" vertical="center" wrapText="1"/>
      <protection/>
    </xf>
    <xf numFmtId="177" fontId="30" fillId="0" borderId="27" xfId="102" applyNumberFormat="1" applyFont="1" applyBorder="1" applyAlignment="1">
      <alignment horizontal="right" vertical="center" wrapText="1"/>
      <protection/>
    </xf>
    <xf numFmtId="0" fontId="30" fillId="0" borderId="27" xfId="102" applyNumberFormat="1" applyFont="1" applyBorder="1" applyAlignment="1">
      <alignment horizontal="right" vertical="center" wrapText="1"/>
      <protection/>
    </xf>
    <xf numFmtId="0" fontId="30" fillId="0" borderId="0" xfId="0" applyFont="1" applyAlignment="1">
      <alignment horizontal="left" vertical="distributed"/>
    </xf>
    <xf numFmtId="173" fontId="30" fillId="0" borderId="27" xfId="0" applyNumberFormat="1" applyFont="1" applyFill="1" applyBorder="1" applyAlignment="1">
      <alignment horizontal="center" vertical="center" wrapText="1"/>
    </xf>
    <xf numFmtId="174" fontId="30" fillId="0" borderId="27" xfId="0" applyNumberFormat="1" applyFont="1" applyFill="1" applyBorder="1" applyAlignment="1">
      <alignment horizontal="center" vertical="center" wrapText="1"/>
    </xf>
    <xf numFmtId="173" fontId="30" fillId="0" borderId="27" xfId="0" applyNumberFormat="1" applyFont="1" applyFill="1" applyBorder="1" applyAlignment="1">
      <alignment horizontal="center" vertical="center"/>
    </xf>
    <xf numFmtId="0" fontId="30" fillId="55" borderId="28" xfId="100" applyFont="1" applyFill="1" applyBorder="1" applyAlignment="1">
      <alignment horizontal="center" vertical="center"/>
      <protection/>
    </xf>
    <xf numFmtId="0" fontId="30" fillId="56" borderId="27" xfId="0" applyFont="1" applyFill="1" applyBorder="1" applyAlignment="1">
      <alignment/>
    </xf>
    <xf numFmtId="2" fontId="30" fillId="0" borderId="27" xfId="100" applyNumberFormat="1" applyFont="1" applyBorder="1" applyAlignment="1">
      <alignment horizontal="center"/>
      <protection/>
    </xf>
    <xf numFmtId="0" fontId="35" fillId="56" borderId="27" xfId="100" applyFont="1" applyFill="1" applyBorder="1" applyAlignment="1">
      <alignment horizontal="center"/>
      <protection/>
    </xf>
    <xf numFmtId="0" fontId="32" fillId="55" borderId="27" xfId="100" applyFont="1" applyFill="1" applyBorder="1" applyAlignment="1">
      <alignment/>
      <protection/>
    </xf>
    <xf numFmtId="173" fontId="32" fillId="55" borderId="27" xfId="100" applyNumberFormat="1" applyFont="1" applyFill="1" applyBorder="1" applyAlignment="1">
      <alignment horizontal="center"/>
      <protection/>
    </xf>
    <xf numFmtId="0" fontId="33" fillId="0" borderId="0" xfId="100" applyFont="1" applyBorder="1" applyAlignment="1">
      <alignment horizontal="center"/>
      <protection/>
    </xf>
    <xf numFmtId="0" fontId="32" fillId="0" borderId="0" xfId="100" applyFont="1" applyBorder="1" applyAlignment="1">
      <alignment horizontal="left" vertical="distributed"/>
      <protection/>
    </xf>
    <xf numFmtId="0" fontId="36" fillId="56" borderId="27" xfId="0" applyFont="1" applyFill="1" applyBorder="1" applyAlignment="1">
      <alignment horizontal="left"/>
    </xf>
    <xf numFmtId="0" fontId="36" fillId="56" borderId="27" xfId="0" applyFont="1" applyFill="1" applyBorder="1" applyAlignment="1">
      <alignment horizontal="center" wrapText="1"/>
    </xf>
    <xf numFmtId="0" fontId="30" fillId="56" borderId="43" xfId="0" applyNumberFormat="1" applyFont="1" applyFill="1" applyBorder="1" applyAlignment="1">
      <alignment horizontal="center" vertical="center" wrapText="1"/>
    </xf>
    <xf numFmtId="0" fontId="30" fillId="56" borderId="40" xfId="0" applyNumberFormat="1" applyFont="1" applyFill="1" applyBorder="1" applyAlignment="1">
      <alignment horizontal="center" vertical="center" wrapText="1"/>
    </xf>
    <xf numFmtId="0" fontId="30" fillId="55" borderId="24" xfId="100" applyFont="1" applyFill="1" applyBorder="1" applyAlignment="1">
      <alignment horizontal="center"/>
      <protection/>
    </xf>
    <xf numFmtId="0" fontId="32" fillId="55" borderId="27" xfId="100" applyFont="1" applyFill="1" applyBorder="1" applyAlignment="1">
      <alignment horizontal="center"/>
      <protection/>
    </xf>
    <xf numFmtId="0" fontId="32" fillId="0" borderId="27" xfId="100" applyFont="1" applyBorder="1" applyAlignment="1">
      <alignment horizontal="left"/>
      <protection/>
    </xf>
    <xf numFmtId="0" fontId="32" fillId="0" borderId="0" xfId="100" applyFont="1" applyBorder="1" applyAlignment="1">
      <alignment horizontal="left"/>
      <protection/>
    </xf>
    <xf numFmtId="0" fontId="57" fillId="0" borderId="0" xfId="0" applyFont="1" applyAlignment="1">
      <alignment horizontal="center"/>
    </xf>
    <xf numFmtId="0" fontId="34" fillId="0" borderId="0" xfId="100" applyFont="1" applyBorder="1" applyAlignment="1">
      <alignment horizontal="left"/>
      <protection/>
    </xf>
    <xf numFmtId="0" fontId="32" fillId="0" borderId="0" xfId="100" applyFont="1" applyAlignment="1">
      <alignment horizontal="left"/>
      <protection/>
    </xf>
    <xf numFmtId="0" fontId="30" fillId="0" borderId="44" xfId="100" applyFont="1" applyBorder="1" applyAlignment="1">
      <alignment horizontal="center"/>
      <protection/>
    </xf>
    <xf numFmtId="0" fontId="30" fillId="0" borderId="45" xfId="100" applyFont="1" applyBorder="1" applyAlignment="1">
      <alignment horizontal="center"/>
      <protection/>
    </xf>
    <xf numFmtId="0" fontId="30" fillId="0" borderId="46" xfId="100" applyFont="1" applyBorder="1" applyAlignment="1">
      <alignment horizontal="center"/>
      <protection/>
    </xf>
    <xf numFmtId="0" fontId="30" fillId="0" borderId="47" xfId="100" applyFont="1" applyBorder="1" applyAlignment="1">
      <alignment horizontal="center"/>
      <protection/>
    </xf>
    <xf numFmtId="0" fontId="30" fillId="0" borderId="48" xfId="100" applyFont="1" applyFill="1" applyBorder="1" applyAlignment="1">
      <alignment horizontal="center"/>
      <protection/>
    </xf>
    <xf numFmtId="0" fontId="30" fillId="0" borderId="49" xfId="100" applyFont="1" applyBorder="1" applyAlignment="1">
      <alignment horizontal="center"/>
      <protection/>
    </xf>
    <xf numFmtId="0" fontId="30" fillId="0" borderId="50" xfId="100" applyFont="1" applyBorder="1" applyAlignment="1">
      <alignment horizontal="center"/>
      <protection/>
    </xf>
    <xf numFmtId="0" fontId="30" fillId="0" borderId="51" xfId="100" applyFont="1" applyBorder="1" applyAlignment="1">
      <alignment horizontal="center"/>
      <protection/>
    </xf>
    <xf numFmtId="0" fontId="30" fillId="0" borderId="52" xfId="100" applyFont="1" applyBorder="1" applyAlignment="1">
      <alignment horizontal="center"/>
      <protection/>
    </xf>
    <xf numFmtId="0" fontId="30" fillId="0" borderId="52" xfId="100" applyFont="1" applyFill="1" applyBorder="1" applyAlignment="1">
      <alignment horizontal="center"/>
      <protection/>
    </xf>
    <xf numFmtId="0" fontId="30" fillId="0" borderId="53" xfId="100" applyFont="1" applyFill="1" applyBorder="1" applyAlignment="1">
      <alignment horizontal="center"/>
      <protection/>
    </xf>
    <xf numFmtId="0" fontId="30" fillId="55" borderId="27" xfId="0" applyFont="1" applyFill="1" applyBorder="1" applyAlignment="1">
      <alignment horizontal="center" vertical="center" wrapText="1"/>
    </xf>
    <xf numFmtId="0" fontId="30" fillId="55" borderId="27" xfId="0" applyNumberFormat="1" applyFont="1" applyFill="1" applyBorder="1" applyAlignment="1">
      <alignment horizontal="center" vertical="center" wrapText="1"/>
    </xf>
    <xf numFmtId="0" fontId="30" fillId="55" borderId="29" xfId="100" applyFont="1" applyFill="1" applyBorder="1" applyAlignment="1">
      <alignment horizontal="center"/>
      <protection/>
    </xf>
    <xf numFmtId="0" fontId="29" fillId="0" borderId="0" xfId="0" applyFont="1" applyAlignment="1">
      <alignment horizontal="center"/>
    </xf>
    <xf numFmtId="0" fontId="30" fillId="0" borderId="54" xfId="100" applyFont="1" applyBorder="1" applyAlignment="1">
      <alignment horizontal="center"/>
      <protection/>
    </xf>
    <xf numFmtId="0" fontId="30" fillId="0" borderId="55" xfId="100" applyFont="1" applyBorder="1" applyAlignment="1">
      <alignment horizontal="center"/>
      <protection/>
    </xf>
    <xf numFmtId="0" fontId="30" fillId="0" borderId="56" xfId="100" applyFont="1" applyBorder="1" applyAlignment="1">
      <alignment horizontal="center"/>
      <protection/>
    </xf>
    <xf numFmtId="0" fontId="30" fillId="0" borderId="57" xfId="100" applyFont="1" applyBorder="1" applyAlignment="1">
      <alignment horizontal="center"/>
      <protection/>
    </xf>
    <xf numFmtId="0" fontId="30" fillId="0" borderId="58" xfId="100" applyFont="1" applyBorder="1" applyAlignment="1">
      <alignment horizontal="center"/>
      <protection/>
    </xf>
    <xf numFmtId="0" fontId="30" fillId="0" borderId="56" xfId="100" applyFont="1" applyFill="1" applyBorder="1" applyAlignment="1">
      <alignment horizontal="center"/>
      <protection/>
    </xf>
    <xf numFmtId="0" fontId="30" fillId="0" borderId="55" xfId="100" applyFont="1" applyFill="1" applyBorder="1" applyAlignment="1">
      <alignment horizontal="center"/>
      <protection/>
    </xf>
    <xf numFmtId="0" fontId="30" fillId="55" borderId="28" xfId="100" applyFont="1" applyFill="1" applyBorder="1" applyAlignment="1">
      <alignment vertical="distributed"/>
      <protection/>
    </xf>
    <xf numFmtId="2" fontId="32" fillId="55" borderId="27" xfId="100" applyNumberFormat="1" applyFont="1" applyFill="1" applyBorder="1" applyAlignment="1">
      <alignment horizontal="center"/>
      <protection/>
    </xf>
    <xf numFmtId="0" fontId="34" fillId="55" borderId="0" xfId="100" applyFont="1" applyFill="1" applyBorder="1" applyAlignment="1">
      <alignment/>
      <protection/>
    </xf>
    <xf numFmtId="0" fontId="30" fillId="0" borderId="29" xfId="100" applyFont="1" applyBorder="1" applyAlignment="1">
      <alignment horizontal="center"/>
      <protection/>
    </xf>
    <xf numFmtId="0" fontId="37" fillId="0" borderId="0" xfId="100" applyFont="1" applyFill="1" applyBorder="1" applyAlignment="1">
      <alignment horizontal="center"/>
      <protection/>
    </xf>
    <xf numFmtId="0" fontId="32" fillId="0" borderId="27" xfId="100" applyFont="1" applyBorder="1" applyAlignment="1">
      <alignment horizontal="right"/>
      <protection/>
    </xf>
    <xf numFmtId="0" fontId="30" fillId="0" borderId="27" xfId="0" applyFont="1" applyFill="1" applyBorder="1" applyAlignment="1">
      <alignment vertical="center" wrapText="1"/>
    </xf>
    <xf numFmtId="0" fontId="30" fillId="0" borderId="27" xfId="100" applyFont="1" applyBorder="1" applyAlignment="1">
      <alignment horizontal="center" wrapText="1"/>
      <protection/>
    </xf>
    <xf numFmtId="0" fontId="30" fillId="55" borderId="27" xfId="100" applyFont="1" applyFill="1" applyBorder="1" applyAlignment="1">
      <alignment horizontal="center" wrapText="1"/>
      <protection/>
    </xf>
    <xf numFmtId="0" fontId="30" fillId="55" borderId="28" xfId="100" applyFont="1" applyFill="1" applyBorder="1" applyAlignment="1">
      <alignment horizontal="center" wrapText="1"/>
      <protection/>
    </xf>
    <xf numFmtId="0" fontId="30" fillId="55" borderId="28" xfId="100" applyFont="1" applyFill="1" applyBorder="1" applyAlignment="1">
      <alignment wrapText="1"/>
      <protection/>
    </xf>
    <xf numFmtId="0" fontId="30" fillId="0" borderId="28" xfId="100" applyFont="1" applyBorder="1" applyAlignment="1">
      <alignment horizontal="center" wrapText="1"/>
      <protection/>
    </xf>
    <xf numFmtId="0" fontId="30" fillId="55" borderId="27" xfId="100" applyFont="1" applyFill="1" applyBorder="1" applyAlignment="1">
      <alignment wrapText="1"/>
      <protection/>
    </xf>
    <xf numFmtId="0" fontId="30" fillId="0" borderId="27" xfId="0" applyFont="1" applyFill="1" applyBorder="1" applyAlignment="1">
      <alignment horizontal="center" vertical="center"/>
    </xf>
    <xf numFmtId="174" fontId="30" fillId="56" borderId="27" xfId="0" applyNumberFormat="1" applyFont="1" applyFill="1" applyBorder="1" applyAlignment="1">
      <alignment horizontal="center" vertical="center"/>
    </xf>
    <xf numFmtId="2" fontId="30" fillId="0" borderId="27" xfId="102" applyNumberFormat="1" applyFont="1" applyBorder="1" applyAlignment="1">
      <alignment horizontal="center" vertical="center"/>
      <protection/>
    </xf>
    <xf numFmtId="174" fontId="30" fillId="55" borderId="27" xfId="0" applyNumberFormat="1" applyFont="1" applyFill="1" applyBorder="1" applyAlignment="1">
      <alignment horizontal="center" vertical="center"/>
    </xf>
    <xf numFmtId="0" fontId="36" fillId="56" borderId="27" xfId="0" applyFont="1" applyFill="1" applyBorder="1" applyAlignment="1">
      <alignment horizontal="left" wrapText="1"/>
    </xf>
    <xf numFmtId="0" fontId="57" fillId="0" borderId="0" xfId="0" applyFont="1" applyAlignment="1">
      <alignment wrapText="1"/>
    </xf>
    <xf numFmtId="0" fontId="56" fillId="0" borderId="0" xfId="0" applyFont="1" applyAlignment="1">
      <alignment wrapText="1"/>
    </xf>
    <xf numFmtId="0" fontId="30" fillId="55" borderId="41" xfId="100" applyFont="1" applyFill="1" applyBorder="1" applyAlignment="1">
      <alignment horizontal="center" wrapText="1"/>
      <protection/>
    </xf>
    <xf numFmtId="0" fontId="30" fillId="0" borderId="19" xfId="100" applyFont="1" applyBorder="1" applyAlignment="1">
      <alignment horizontal="center" wrapText="1"/>
      <protection/>
    </xf>
    <xf numFmtId="0" fontId="30" fillId="0" borderId="42" xfId="100" applyFont="1" applyBorder="1" applyAlignment="1">
      <alignment horizontal="center" wrapText="1"/>
      <protection/>
    </xf>
    <xf numFmtId="0" fontId="30" fillId="55" borderId="21" xfId="100" applyFont="1" applyFill="1" applyBorder="1" applyAlignment="1">
      <alignment horizontal="center" wrapText="1"/>
      <protection/>
    </xf>
    <xf numFmtId="0" fontId="30" fillId="0" borderId="26" xfId="100" applyFont="1" applyBorder="1" applyAlignment="1">
      <alignment horizontal="center" wrapText="1"/>
      <protection/>
    </xf>
    <xf numFmtId="0" fontId="30" fillId="56" borderId="27" xfId="100" applyFont="1" applyFill="1" applyBorder="1" applyAlignment="1">
      <alignment wrapText="1"/>
      <protection/>
    </xf>
    <xf numFmtId="0" fontId="30" fillId="0" borderId="21" xfId="100" applyFont="1" applyBorder="1" applyAlignment="1">
      <alignment horizontal="center" wrapText="1"/>
      <protection/>
    </xf>
    <xf numFmtId="0" fontId="30" fillId="55" borderId="26" xfId="100" applyFont="1" applyFill="1" applyBorder="1" applyAlignment="1">
      <alignment wrapText="1"/>
      <protection/>
    </xf>
    <xf numFmtId="0" fontId="30" fillId="56" borderId="21" xfId="100" applyFont="1" applyFill="1" applyBorder="1" applyAlignment="1">
      <alignment horizontal="center" wrapText="1"/>
      <protection/>
    </xf>
    <xf numFmtId="0" fontId="30" fillId="56" borderId="26" xfId="100" applyFont="1" applyFill="1" applyBorder="1" applyAlignment="1">
      <alignment horizontal="center" wrapText="1"/>
      <protection/>
    </xf>
    <xf numFmtId="0" fontId="30" fillId="0" borderId="27" xfId="0" applyFont="1" applyFill="1" applyBorder="1" applyAlignment="1">
      <alignment horizontal="center" wrapText="1"/>
    </xf>
    <xf numFmtId="0" fontId="30" fillId="55" borderId="27" xfId="0" applyNumberFormat="1" applyFont="1" applyFill="1" applyBorder="1" applyAlignment="1">
      <alignment vertical="top" wrapText="1"/>
    </xf>
  </cellXfs>
  <cellStyles count="105">
    <cellStyle name="Normal" xfId="0"/>
    <cellStyle name="20% - Акцент1" xfId="15"/>
    <cellStyle name="20% - Акцент1 2" xfId="16"/>
    <cellStyle name="20% - Акцент1 2 2" xfId="17"/>
    <cellStyle name="20% - Акцент2" xfId="18"/>
    <cellStyle name="20% - Акцент2 2" xfId="19"/>
    <cellStyle name="20% - Акцент2 2 2" xfId="20"/>
    <cellStyle name="20% - Акцент3" xfId="21"/>
    <cellStyle name="20% - Акцент3 2" xfId="22"/>
    <cellStyle name="20% - Акцент3 2 2" xfId="23"/>
    <cellStyle name="20% - Акцент4" xfId="24"/>
    <cellStyle name="20% - Акцент4 2" xfId="25"/>
    <cellStyle name="20% - Акцент4 2 2" xfId="26"/>
    <cellStyle name="20% - Акцент5" xfId="27"/>
    <cellStyle name="20% - Акцент5 2" xfId="28"/>
    <cellStyle name="20% - Акцент5 2 2" xfId="29"/>
    <cellStyle name="20% - Акцент6" xfId="30"/>
    <cellStyle name="20% - Акцент6 2" xfId="31"/>
    <cellStyle name="20% - Акцент6 2 2" xfId="32"/>
    <cellStyle name="40% - Акцент1" xfId="33"/>
    <cellStyle name="40% - Акцент1 2" xfId="34"/>
    <cellStyle name="40% - Акцент1 2 2" xfId="35"/>
    <cellStyle name="40% - Акцент2" xfId="36"/>
    <cellStyle name="40% - Акцент2 2" xfId="37"/>
    <cellStyle name="40% - Акцент2 2 2" xfId="38"/>
    <cellStyle name="40% - Акцент3" xfId="39"/>
    <cellStyle name="40% - Акцент3 2" xfId="40"/>
    <cellStyle name="40% - Акцент3 2 2" xfId="41"/>
    <cellStyle name="40% - Акцент4" xfId="42"/>
    <cellStyle name="40% - Акцент4 2" xfId="43"/>
    <cellStyle name="40% - Акцент4 2 2" xfId="44"/>
    <cellStyle name="40% - Акцент5" xfId="45"/>
    <cellStyle name="40% - Акцент5 2" xfId="46"/>
    <cellStyle name="40% - Акцент5 2 2" xfId="47"/>
    <cellStyle name="40% - Акцент6" xfId="48"/>
    <cellStyle name="40% - Акцент6 2" xfId="49"/>
    <cellStyle name="40% - Акцент6 2 2" xfId="50"/>
    <cellStyle name="60% - Акцент1" xfId="51"/>
    <cellStyle name="60% - Акцент1 2" xfId="52"/>
    <cellStyle name="60% - Акцент2" xfId="53"/>
    <cellStyle name="60% - Акцент2 2" xfId="54"/>
    <cellStyle name="60% - Акцент3" xfId="55"/>
    <cellStyle name="60% - Акцент3 2" xfId="56"/>
    <cellStyle name="60% - Акцент4" xfId="57"/>
    <cellStyle name="60% - Акцент4 2" xfId="58"/>
    <cellStyle name="60% - Акцент5" xfId="59"/>
    <cellStyle name="60% - Акцент5 2" xfId="60"/>
    <cellStyle name="60% - Акцент6" xfId="61"/>
    <cellStyle name="60% - Акцент6 2" xfId="62"/>
    <cellStyle name="Акцент1" xfId="63"/>
    <cellStyle name="Акцент1 2" xfId="64"/>
    <cellStyle name="Акцент2" xfId="65"/>
    <cellStyle name="Акцент2 2" xfId="66"/>
    <cellStyle name="Акцент3" xfId="67"/>
    <cellStyle name="Акцент3 2" xfId="68"/>
    <cellStyle name="Акцент4" xfId="69"/>
    <cellStyle name="Акцент4 2" xfId="70"/>
    <cellStyle name="Акцент5" xfId="71"/>
    <cellStyle name="Акцент5 2" xfId="72"/>
    <cellStyle name="Акцент6" xfId="73"/>
    <cellStyle name="Акцент6 2" xfId="74"/>
    <cellStyle name="Ввод " xfId="75"/>
    <cellStyle name="Ввод  2" xfId="76"/>
    <cellStyle name="Вывод" xfId="77"/>
    <cellStyle name="Вывод 2" xfId="78"/>
    <cellStyle name="Вычисление" xfId="79"/>
    <cellStyle name="Вычисление 2" xfId="80"/>
    <cellStyle name="Hyperlink" xfId="81"/>
    <cellStyle name="Currency" xfId="82"/>
    <cellStyle name="Currency [0]" xfId="83"/>
    <cellStyle name="Заголовок 1" xfId="84"/>
    <cellStyle name="Заголовок 1 2" xfId="85"/>
    <cellStyle name="Заголовок 2" xfId="86"/>
    <cellStyle name="Заголовок 2 2" xfId="87"/>
    <cellStyle name="Заголовок 3" xfId="88"/>
    <cellStyle name="Заголовок 3 2" xfId="89"/>
    <cellStyle name="Заголовок 4" xfId="90"/>
    <cellStyle name="Заголовок 4 2" xfId="91"/>
    <cellStyle name="Итог" xfId="92"/>
    <cellStyle name="Итог 2" xfId="93"/>
    <cellStyle name="Контрольная ячейка" xfId="94"/>
    <cellStyle name="Контрольная ячейка 2" xfId="95"/>
    <cellStyle name="Название" xfId="96"/>
    <cellStyle name="Название 2" xfId="97"/>
    <cellStyle name="Нейтральный" xfId="98"/>
    <cellStyle name="Нейтральный 2" xfId="99"/>
    <cellStyle name="Обычный 2" xfId="100"/>
    <cellStyle name="Обычный 3" xfId="101"/>
    <cellStyle name="Обычный_Меню ясли 10,5 час." xfId="102"/>
    <cellStyle name="Followed Hyperlink" xfId="103"/>
    <cellStyle name="Плохой" xfId="104"/>
    <cellStyle name="Плохой 2" xfId="105"/>
    <cellStyle name="Пояснение" xfId="106"/>
    <cellStyle name="Пояснение 2" xfId="107"/>
    <cellStyle name="Примечание" xfId="108"/>
    <cellStyle name="Примечание 2" xfId="109"/>
    <cellStyle name="Percent" xfId="110"/>
    <cellStyle name="Связанная ячейка" xfId="111"/>
    <cellStyle name="Связанная ячейка 2" xfId="112"/>
    <cellStyle name="Текст предупреждения" xfId="113"/>
    <cellStyle name="Текст предупреждения 2" xfId="114"/>
    <cellStyle name="Comma" xfId="115"/>
    <cellStyle name="Comma [0]" xfId="116"/>
    <cellStyle name="Хороший" xfId="117"/>
    <cellStyle name="Хороший 2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394"/>
  <sheetViews>
    <sheetView showGridLines="0" tabSelected="1" zoomScale="80" zoomScaleNormal="80" zoomScaleSheetLayoutView="100" workbookViewId="0" topLeftCell="A276">
      <selection activeCell="A320" sqref="A1:IV16384"/>
    </sheetView>
  </sheetViews>
  <sheetFormatPr defaultColWidth="9.140625" defaultRowHeight="15"/>
  <cols>
    <col min="1" max="1" width="10.8515625" style="15" customWidth="1"/>
    <col min="2" max="2" width="24.8515625" style="25" customWidth="1"/>
    <col min="3" max="3" width="6.7109375" style="15" customWidth="1"/>
    <col min="4" max="5" width="8.140625" style="15" customWidth="1"/>
    <col min="6" max="6" width="8.7109375" style="15" customWidth="1"/>
    <col min="7" max="7" width="9.421875" style="15" customWidth="1"/>
    <col min="8" max="12" width="8.140625" style="15" customWidth="1"/>
    <col min="13" max="13" width="8.57421875" style="15" customWidth="1"/>
    <col min="14" max="15" width="8.140625" style="15" customWidth="1"/>
    <col min="16" max="16" width="9.140625" style="12" customWidth="1"/>
    <col min="17" max="16384" width="9.140625" style="12" customWidth="1"/>
  </cols>
  <sheetData>
    <row r="1" spans="1:15" ht="12" customHeight="1">
      <c r="A1" s="18"/>
      <c r="B1" s="18"/>
      <c r="C1" s="18"/>
      <c r="D1" s="18"/>
      <c r="E1" s="18"/>
      <c r="F1" s="18"/>
      <c r="G1" s="19"/>
      <c r="H1" s="19"/>
      <c r="I1" s="19"/>
      <c r="J1" s="19"/>
      <c r="K1" s="19"/>
      <c r="L1" s="19"/>
      <c r="M1" s="19"/>
      <c r="N1" s="19"/>
      <c r="O1" s="19"/>
    </row>
    <row r="2" spans="1:16" ht="12" customHeight="1">
      <c r="A2" s="26" t="s">
        <v>90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1:16" ht="12" customHeight="1">
      <c r="A3" s="28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7"/>
    </row>
    <row r="4" spans="1:16" ht="12" customHeight="1">
      <c r="A4" s="30" t="s">
        <v>0</v>
      </c>
      <c r="B4" s="31" t="s">
        <v>1</v>
      </c>
      <c r="C4" s="30" t="s">
        <v>2</v>
      </c>
      <c r="D4" s="32" t="s">
        <v>3</v>
      </c>
      <c r="E4" s="33"/>
      <c r="F4" s="34"/>
      <c r="G4" s="30" t="s">
        <v>4</v>
      </c>
      <c r="H4" s="32" t="s">
        <v>5</v>
      </c>
      <c r="I4" s="33"/>
      <c r="J4" s="33"/>
      <c r="K4" s="34"/>
      <c r="L4" s="32" t="s">
        <v>6</v>
      </c>
      <c r="M4" s="33"/>
      <c r="N4" s="33"/>
      <c r="O4" s="34"/>
      <c r="P4" s="27"/>
    </row>
    <row r="5" spans="1:16" ht="12" customHeight="1">
      <c r="A5" s="35" t="s">
        <v>7</v>
      </c>
      <c r="B5" s="36"/>
      <c r="C5" s="35"/>
      <c r="D5" s="35" t="s">
        <v>8</v>
      </c>
      <c r="E5" s="35" t="s">
        <v>9</v>
      </c>
      <c r="F5" s="35" t="s">
        <v>10</v>
      </c>
      <c r="G5" s="35" t="s">
        <v>11</v>
      </c>
      <c r="H5" s="37" t="s">
        <v>119</v>
      </c>
      <c r="I5" s="37" t="s">
        <v>12</v>
      </c>
      <c r="J5" s="37" t="s">
        <v>13</v>
      </c>
      <c r="K5" s="37" t="s">
        <v>14</v>
      </c>
      <c r="L5" s="38" t="s">
        <v>15</v>
      </c>
      <c r="M5" s="38" t="s">
        <v>16</v>
      </c>
      <c r="N5" s="38" t="s">
        <v>17</v>
      </c>
      <c r="O5" s="38" t="s">
        <v>18</v>
      </c>
      <c r="P5" s="27"/>
    </row>
    <row r="6" spans="1:16" ht="12" customHeight="1">
      <c r="A6" s="37">
        <v>1</v>
      </c>
      <c r="B6" s="39">
        <v>2</v>
      </c>
      <c r="C6" s="40">
        <v>3</v>
      </c>
      <c r="D6" s="39">
        <v>4</v>
      </c>
      <c r="E6" s="39">
        <v>5</v>
      </c>
      <c r="F6" s="39">
        <v>6</v>
      </c>
      <c r="G6" s="39">
        <v>7</v>
      </c>
      <c r="H6" s="37">
        <v>8</v>
      </c>
      <c r="I6" s="37">
        <v>9</v>
      </c>
      <c r="J6" s="37">
        <v>10</v>
      </c>
      <c r="K6" s="37">
        <v>11</v>
      </c>
      <c r="L6" s="38">
        <v>12</v>
      </c>
      <c r="M6" s="38">
        <v>13</v>
      </c>
      <c r="N6" s="38">
        <v>14</v>
      </c>
      <c r="O6" s="38">
        <v>15</v>
      </c>
      <c r="P6" s="27"/>
    </row>
    <row r="7" spans="1:16" ht="12" customHeight="1">
      <c r="A7" s="41"/>
      <c r="B7" s="42"/>
      <c r="C7" s="43"/>
      <c r="D7" s="43"/>
      <c r="E7" s="43"/>
      <c r="F7" s="43"/>
      <c r="G7" s="43"/>
      <c r="H7" s="41"/>
      <c r="I7" s="41"/>
      <c r="J7" s="41"/>
      <c r="K7" s="41"/>
      <c r="L7" s="41"/>
      <c r="M7" s="41"/>
      <c r="N7" s="41"/>
      <c r="O7" s="41"/>
      <c r="P7" s="27"/>
    </row>
    <row r="8" spans="1:16" ht="12" customHeight="1">
      <c r="A8" s="41"/>
      <c r="B8" s="44" t="s">
        <v>43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27"/>
    </row>
    <row r="9" spans="1:16" ht="12" customHeight="1">
      <c r="A9" s="45" t="s">
        <v>19</v>
      </c>
      <c r="B9" s="45"/>
      <c r="C9" s="41"/>
      <c r="D9" s="46" t="s">
        <v>29</v>
      </c>
      <c r="E9" s="46"/>
      <c r="F9" s="43"/>
      <c r="G9" s="41"/>
      <c r="H9" s="41"/>
      <c r="I9" s="41"/>
      <c r="J9" s="41"/>
      <c r="K9" s="41"/>
      <c r="L9" s="41"/>
      <c r="M9" s="41"/>
      <c r="N9" s="41"/>
      <c r="O9" s="41"/>
      <c r="P9" s="27"/>
    </row>
    <row r="10" spans="1:16" ht="12" customHeight="1">
      <c r="A10" s="47" t="s">
        <v>68</v>
      </c>
      <c r="B10" s="47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27"/>
    </row>
    <row r="11" spans="1:16" ht="12" customHeight="1">
      <c r="A11" s="48">
        <v>161</v>
      </c>
      <c r="B11" s="49" t="s">
        <v>87</v>
      </c>
      <c r="C11" s="195">
        <v>200</v>
      </c>
      <c r="D11" s="53">
        <v>6.343</v>
      </c>
      <c r="E11" s="53">
        <v>7.004</v>
      </c>
      <c r="F11" s="53">
        <v>25.191</v>
      </c>
      <c r="G11" s="196">
        <v>173.79</v>
      </c>
      <c r="H11" s="53"/>
      <c r="I11" s="53">
        <v>1.76</v>
      </c>
      <c r="J11" s="53">
        <v>0.3897</v>
      </c>
      <c r="K11" s="53">
        <v>0.1102</v>
      </c>
      <c r="L11" s="53">
        <v>0.2213</v>
      </c>
      <c r="M11" s="53">
        <v>0.01959</v>
      </c>
      <c r="N11" s="53">
        <v>0.03</v>
      </c>
      <c r="O11" s="53">
        <v>27.842</v>
      </c>
      <c r="P11" s="27"/>
    </row>
    <row r="12" spans="1:16" ht="12" customHeight="1">
      <c r="A12" s="54">
        <v>685</v>
      </c>
      <c r="B12" s="55" t="s">
        <v>21</v>
      </c>
      <c r="C12" s="112">
        <v>180</v>
      </c>
      <c r="D12" s="54">
        <v>0.2</v>
      </c>
      <c r="E12" s="54">
        <v>0</v>
      </c>
      <c r="F12" s="54">
        <v>15</v>
      </c>
      <c r="G12" s="54">
        <v>58</v>
      </c>
      <c r="H12" s="48">
        <v>0</v>
      </c>
      <c r="I12" s="48">
        <v>2.2</v>
      </c>
      <c r="J12" s="48">
        <v>0</v>
      </c>
      <c r="K12" s="48">
        <v>0</v>
      </c>
      <c r="L12" s="48">
        <v>87</v>
      </c>
      <c r="M12" s="48">
        <v>68</v>
      </c>
      <c r="N12" s="48">
        <v>14</v>
      </c>
      <c r="O12" s="48">
        <v>0.8</v>
      </c>
      <c r="P12" s="27"/>
    </row>
    <row r="13" spans="1:16" ht="12" customHeight="1">
      <c r="A13" s="57"/>
      <c r="B13" s="58" t="s">
        <v>22</v>
      </c>
      <c r="C13" s="54">
        <v>30</v>
      </c>
      <c r="D13" s="54">
        <v>2.02</v>
      </c>
      <c r="E13" s="54">
        <v>0.4</v>
      </c>
      <c r="F13" s="54">
        <v>12.1</v>
      </c>
      <c r="G13" s="54">
        <v>65</v>
      </c>
      <c r="H13" s="48">
        <v>0.05</v>
      </c>
      <c r="I13" s="48">
        <v>0</v>
      </c>
      <c r="J13" s="48">
        <v>0</v>
      </c>
      <c r="K13" s="48">
        <v>0.45</v>
      </c>
      <c r="L13" s="48">
        <v>7.5</v>
      </c>
      <c r="M13" s="48">
        <v>24.68</v>
      </c>
      <c r="N13" s="48">
        <v>5.32</v>
      </c>
      <c r="O13" s="48">
        <v>0.45</v>
      </c>
      <c r="P13" s="27"/>
    </row>
    <row r="14" spans="1:16" ht="12" customHeight="1">
      <c r="A14" s="48"/>
      <c r="B14" s="59" t="s">
        <v>32</v>
      </c>
      <c r="C14" s="48"/>
      <c r="D14" s="60">
        <f aca="true" t="shared" si="0" ref="D14:O14">SUM(D11:D13)</f>
        <v>8.563</v>
      </c>
      <c r="E14" s="60">
        <f t="shared" si="0"/>
        <v>7.404</v>
      </c>
      <c r="F14" s="60">
        <f t="shared" si="0"/>
        <v>52.291000000000004</v>
      </c>
      <c r="G14" s="61">
        <f t="shared" si="0"/>
        <v>296.78999999999996</v>
      </c>
      <c r="H14" s="60">
        <f t="shared" si="0"/>
        <v>0.05</v>
      </c>
      <c r="I14" s="60">
        <f t="shared" si="0"/>
        <v>3.96</v>
      </c>
      <c r="J14" s="60">
        <f t="shared" si="0"/>
        <v>0.3897</v>
      </c>
      <c r="K14" s="60">
        <f t="shared" si="0"/>
        <v>0.5602</v>
      </c>
      <c r="L14" s="62">
        <f t="shared" si="0"/>
        <v>94.7213</v>
      </c>
      <c r="M14" s="62">
        <f t="shared" si="0"/>
        <v>92.69959</v>
      </c>
      <c r="N14" s="60">
        <f t="shared" si="0"/>
        <v>19.35</v>
      </c>
      <c r="O14" s="60">
        <f t="shared" si="0"/>
        <v>29.092</v>
      </c>
      <c r="P14" s="27"/>
    </row>
    <row r="15" spans="1:16" ht="12" customHeight="1">
      <c r="A15" s="63" t="s">
        <v>120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5"/>
      <c r="P15" s="27"/>
    </row>
    <row r="16" spans="1:16" ht="12" customHeight="1">
      <c r="A16" s="57"/>
      <c r="B16" s="58" t="s">
        <v>117</v>
      </c>
      <c r="C16" s="54">
        <v>100</v>
      </c>
      <c r="D16" s="197">
        <v>4.35</v>
      </c>
      <c r="E16" s="197">
        <v>4.8</v>
      </c>
      <c r="F16" s="197">
        <v>6</v>
      </c>
      <c r="G16" s="197">
        <v>88.5</v>
      </c>
      <c r="H16" s="197">
        <v>0.15</v>
      </c>
      <c r="I16" s="197">
        <v>1.05</v>
      </c>
      <c r="J16" s="197">
        <v>0</v>
      </c>
      <c r="K16" s="197">
        <v>0</v>
      </c>
      <c r="L16" s="197">
        <v>180</v>
      </c>
      <c r="M16" s="197">
        <v>142.5</v>
      </c>
      <c r="N16" s="197">
        <v>21</v>
      </c>
      <c r="O16" s="197">
        <v>0.15</v>
      </c>
      <c r="P16" s="27"/>
    </row>
    <row r="17" spans="1:16" ht="12" customHeight="1">
      <c r="A17" s="48"/>
      <c r="B17" s="59" t="s">
        <v>32</v>
      </c>
      <c r="C17" s="48"/>
      <c r="D17" s="67">
        <f>SUM(D16)</f>
        <v>4.35</v>
      </c>
      <c r="E17" s="67">
        <f aca="true" t="shared" si="1" ref="E17:O17">SUM(E16)</f>
        <v>4.8</v>
      </c>
      <c r="F17" s="67">
        <f t="shared" si="1"/>
        <v>6</v>
      </c>
      <c r="G17" s="67">
        <f t="shared" si="1"/>
        <v>88.5</v>
      </c>
      <c r="H17" s="67">
        <f t="shared" si="1"/>
        <v>0.15</v>
      </c>
      <c r="I17" s="67">
        <f t="shared" si="1"/>
        <v>1.05</v>
      </c>
      <c r="J17" s="67">
        <f t="shared" si="1"/>
        <v>0</v>
      </c>
      <c r="K17" s="67">
        <f t="shared" si="1"/>
        <v>0</v>
      </c>
      <c r="L17" s="67">
        <f t="shared" si="1"/>
        <v>180</v>
      </c>
      <c r="M17" s="67">
        <f t="shared" si="1"/>
        <v>142.5</v>
      </c>
      <c r="N17" s="67">
        <f t="shared" si="1"/>
        <v>21</v>
      </c>
      <c r="O17" s="67">
        <f t="shared" si="1"/>
        <v>0.15</v>
      </c>
      <c r="P17" s="27"/>
    </row>
    <row r="18" spans="1:16" ht="12" customHeight="1">
      <c r="A18" s="68"/>
      <c r="B18" s="69"/>
      <c r="C18" s="68"/>
      <c r="D18" s="70" t="s">
        <v>24</v>
      </c>
      <c r="E18" s="70"/>
      <c r="F18" s="70"/>
      <c r="G18" s="68"/>
      <c r="H18" s="68"/>
      <c r="I18" s="68"/>
      <c r="J18" s="68"/>
      <c r="K18" s="68"/>
      <c r="L18" s="68"/>
      <c r="M18" s="68"/>
      <c r="N18" s="68"/>
      <c r="O18" s="68"/>
      <c r="P18" s="27"/>
    </row>
    <row r="19" spans="1:16" ht="12" customHeight="1">
      <c r="A19" s="54">
        <v>70</v>
      </c>
      <c r="B19" s="49" t="s">
        <v>76</v>
      </c>
      <c r="C19" s="195">
        <v>60</v>
      </c>
      <c r="D19" s="53">
        <v>2.4</v>
      </c>
      <c r="E19" s="53">
        <v>0.4</v>
      </c>
      <c r="F19" s="53">
        <v>11</v>
      </c>
      <c r="G19" s="196">
        <v>50</v>
      </c>
      <c r="H19" s="53">
        <v>46.6</v>
      </c>
      <c r="I19" s="53">
        <v>0.14</v>
      </c>
      <c r="J19" s="53">
        <v>0.04</v>
      </c>
      <c r="K19" s="53">
        <v>0.34</v>
      </c>
      <c r="L19" s="53">
        <v>76.66</v>
      </c>
      <c r="M19" s="53">
        <v>140</v>
      </c>
      <c r="N19" s="53">
        <v>46.66</v>
      </c>
      <c r="O19" s="53">
        <v>2</v>
      </c>
      <c r="P19" s="27"/>
    </row>
    <row r="20" spans="1:16" ht="24.75" customHeight="1">
      <c r="A20" s="57">
        <v>135</v>
      </c>
      <c r="B20" s="192" t="s">
        <v>52</v>
      </c>
      <c r="C20" s="57" t="s">
        <v>30</v>
      </c>
      <c r="D20" s="57">
        <v>3</v>
      </c>
      <c r="E20" s="57">
        <v>4.5</v>
      </c>
      <c r="F20" s="57">
        <v>20.4</v>
      </c>
      <c r="G20" s="57">
        <v>137</v>
      </c>
      <c r="H20" s="71">
        <v>0.09</v>
      </c>
      <c r="I20" s="71">
        <v>6.83</v>
      </c>
      <c r="J20" s="71">
        <v>0.01</v>
      </c>
      <c r="K20" s="71">
        <v>0</v>
      </c>
      <c r="L20" s="71">
        <v>44.4</v>
      </c>
      <c r="M20" s="71">
        <v>87.6</v>
      </c>
      <c r="N20" s="71">
        <v>28.4</v>
      </c>
      <c r="O20" s="71">
        <v>1.55</v>
      </c>
      <c r="P20" s="72"/>
    </row>
    <row r="21" spans="1:16" ht="24.75" customHeight="1">
      <c r="A21" s="73" t="s">
        <v>51</v>
      </c>
      <c r="B21" s="74" t="s">
        <v>77</v>
      </c>
      <c r="C21" s="75">
        <v>80</v>
      </c>
      <c r="D21" s="76">
        <v>12.36</v>
      </c>
      <c r="E21" s="76">
        <v>10.53</v>
      </c>
      <c r="F21" s="76">
        <v>13.02</v>
      </c>
      <c r="G21" s="76">
        <v>256.4</v>
      </c>
      <c r="H21" s="77">
        <v>0.06</v>
      </c>
      <c r="I21" s="77">
        <v>0.41</v>
      </c>
      <c r="J21" s="77">
        <v>65.12</v>
      </c>
      <c r="K21" s="77">
        <v>0.71</v>
      </c>
      <c r="L21" s="77">
        <v>63.56</v>
      </c>
      <c r="M21" s="77">
        <v>62.82</v>
      </c>
      <c r="N21" s="77">
        <v>12.93</v>
      </c>
      <c r="O21" s="77">
        <v>23.18</v>
      </c>
      <c r="P21" s="27"/>
    </row>
    <row r="22" spans="1:16" ht="24.75" customHeight="1">
      <c r="A22" s="78">
        <v>520</v>
      </c>
      <c r="B22" s="74" t="s">
        <v>70</v>
      </c>
      <c r="C22" s="54" t="s">
        <v>20</v>
      </c>
      <c r="D22" s="54">
        <v>3.2</v>
      </c>
      <c r="E22" s="54">
        <v>6.8</v>
      </c>
      <c r="F22" s="54">
        <v>22</v>
      </c>
      <c r="G22" s="54">
        <v>163</v>
      </c>
      <c r="H22" s="48">
        <v>0.2</v>
      </c>
      <c r="I22" s="48">
        <v>6.7</v>
      </c>
      <c r="J22" s="48">
        <v>0.01</v>
      </c>
      <c r="K22" s="48">
        <v>0.2</v>
      </c>
      <c r="L22" s="48">
        <v>48</v>
      </c>
      <c r="M22" s="48">
        <v>100.8</v>
      </c>
      <c r="N22" s="48">
        <v>36</v>
      </c>
      <c r="O22" s="48">
        <v>1.2</v>
      </c>
      <c r="P22" s="27"/>
    </row>
    <row r="23" spans="1:16" ht="12" customHeight="1">
      <c r="A23" s="79"/>
      <c r="B23" s="80" t="s">
        <v>78</v>
      </c>
      <c r="C23" s="54">
        <v>180</v>
      </c>
      <c r="D23" s="81">
        <v>0.18</v>
      </c>
      <c r="E23" s="81">
        <v>0.18</v>
      </c>
      <c r="F23" s="81">
        <v>28.362</v>
      </c>
      <c r="G23" s="81">
        <v>116.91</v>
      </c>
      <c r="H23" s="81">
        <v>0.002</v>
      </c>
      <c r="I23" s="81">
        <v>0.058</v>
      </c>
      <c r="J23" s="81">
        <v>1.358</v>
      </c>
      <c r="K23" s="81">
        <v>0.058</v>
      </c>
      <c r="L23" s="81">
        <v>7.584</v>
      </c>
      <c r="M23" s="81">
        <v>4.462</v>
      </c>
      <c r="N23" s="81">
        <v>1.746</v>
      </c>
      <c r="O23" s="81">
        <v>0.157</v>
      </c>
      <c r="P23" s="27"/>
    </row>
    <row r="24" spans="1:16" ht="12" customHeight="1">
      <c r="A24" s="54"/>
      <c r="B24" s="80" t="s">
        <v>22</v>
      </c>
      <c r="C24" s="82" t="s">
        <v>31</v>
      </c>
      <c r="D24" s="54">
        <v>2.7</v>
      </c>
      <c r="E24" s="54">
        <v>0.7</v>
      </c>
      <c r="F24" s="54">
        <v>16.3</v>
      </c>
      <c r="G24" s="54">
        <v>87</v>
      </c>
      <c r="H24" s="48">
        <v>0.06</v>
      </c>
      <c r="I24" s="48">
        <v>0</v>
      </c>
      <c r="J24" s="48">
        <v>0</v>
      </c>
      <c r="K24" s="48">
        <v>0.6</v>
      </c>
      <c r="L24" s="48">
        <v>10</v>
      </c>
      <c r="M24" s="48">
        <v>32</v>
      </c>
      <c r="N24" s="48">
        <v>7.1</v>
      </c>
      <c r="O24" s="48">
        <v>0.6</v>
      </c>
      <c r="P24" s="27"/>
    </row>
    <row r="25" spans="1:16" ht="12" customHeight="1">
      <c r="A25" s="54"/>
      <c r="B25" s="80" t="s">
        <v>26</v>
      </c>
      <c r="C25" s="82" t="s">
        <v>27</v>
      </c>
      <c r="D25" s="54">
        <v>1.1</v>
      </c>
      <c r="E25" s="54">
        <v>0.2</v>
      </c>
      <c r="F25" s="54">
        <v>9.4</v>
      </c>
      <c r="G25" s="54">
        <v>44</v>
      </c>
      <c r="H25" s="48">
        <v>0.04</v>
      </c>
      <c r="I25" s="48">
        <v>0</v>
      </c>
      <c r="J25" s="48">
        <v>0</v>
      </c>
      <c r="K25" s="48">
        <v>0.6</v>
      </c>
      <c r="L25" s="48">
        <v>10</v>
      </c>
      <c r="M25" s="48">
        <v>32</v>
      </c>
      <c r="N25" s="48">
        <v>7.1</v>
      </c>
      <c r="O25" s="48">
        <v>0.6</v>
      </c>
      <c r="P25" s="27"/>
    </row>
    <row r="26" spans="1:16" ht="12" customHeight="1">
      <c r="A26" s="48"/>
      <c r="B26" s="59" t="s">
        <v>32</v>
      </c>
      <c r="C26" s="48"/>
      <c r="D26" s="83">
        <f aca="true" t="shared" si="2" ref="D26:O26">SUM(D19:D25)</f>
        <v>24.939999999999998</v>
      </c>
      <c r="E26" s="83">
        <f t="shared" si="2"/>
        <v>23.31</v>
      </c>
      <c r="F26" s="83">
        <f t="shared" si="2"/>
        <v>120.482</v>
      </c>
      <c r="G26" s="83">
        <f t="shared" si="2"/>
        <v>854.31</v>
      </c>
      <c r="H26" s="83">
        <f t="shared" si="2"/>
        <v>47.052000000000014</v>
      </c>
      <c r="I26" s="83">
        <f t="shared" si="2"/>
        <v>14.138</v>
      </c>
      <c r="J26" s="83">
        <f t="shared" si="2"/>
        <v>66.53800000000001</v>
      </c>
      <c r="K26" s="83">
        <f t="shared" si="2"/>
        <v>2.508</v>
      </c>
      <c r="L26" s="83">
        <f t="shared" si="2"/>
        <v>260.204</v>
      </c>
      <c r="M26" s="83">
        <f t="shared" si="2"/>
        <v>459.682</v>
      </c>
      <c r="N26" s="83">
        <f t="shared" si="2"/>
        <v>139.936</v>
      </c>
      <c r="O26" s="83">
        <f t="shared" si="2"/>
        <v>29.287000000000003</v>
      </c>
      <c r="P26" s="27"/>
    </row>
    <row r="27" spans="1:16" ht="12" customHeight="1">
      <c r="A27" s="84" t="s">
        <v>89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5"/>
      <c r="P27" s="27"/>
    </row>
    <row r="28" spans="1:16" ht="12" customHeight="1">
      <c r="A28" s="48">
        <v>686</v>
      </c>
      <c r="B28" s="59" t="s">
        <v>65</v>
      </c>
      <c r="C28" s="48">
        <v>180</v>
      </c>
      <c r="D28" s="54">
        <v>0.2</v>
      </c>
      <c r="E28" s="54">
        <v>0</v>
      </c>
      <c r="F28" s="54">
        <v>15</v>
      </c>
      <c r="G28" s="54">
        <v>58</v>
      </c>
      <c r="H28" s="48">
        <v>0</v>
      </c>
      <c r="I28" s="48">
        <v>2.2</v>
      </c>
      <c r="J28" s="48">
        <v>0</v>
      </c>
      <c r="K28" s="48">
        <v>0</v>
      </c>
      <c r="L28" s="48">
        <v>87</v>
      </c>
      <c r="M28" s="48">
        <v>68</v>
      </c>
      <c r="N28" s="48">
        <v>14</v>
      </c>
      <c r="O28" s="48">
        <v>0.8</v>
      </c>
      <c r="P28" s="27"/>
    </row>
    <row r="29" spans="1:16" ht="12" customHeight="1">
      <c r="A29" s="54"/>
      <c r="B29" s="80" t="s">
        <v>54</v>
      </c>
      <c r="C29" s="54">
        <v>30</v>
      </c>
      <c r="D29" s="198">
        <v>4.8</v>
      </c>
      <c r="E29" s="198">
        <v>19.9</v>
      </c>
      <c r="F29" s="198">
        <v>22.1</v>
      </c>
      <c r="G29" s="198">
        <v>149.8</v>
      </c>
      <c r="H29" s="87">
        <v>0</v>
      </c>
      <c r="I29" s="87">
        <v>1.9</v>
      </c>
      <c r="J29" s="87">
        <v>0</v>
      </c>
      <c r="K29" s="87">
        <v>0</v>
      </c>
      <c r="L29" s="87">
        <v>17</v>
      </c>
      <c r="M29" s="87">
        <v>9</v>
      </c>
      <c r="N29" s="87">
        <v>7</v>
      </c>
      <c r="O29" s="87">
        <v>0.09</v>
      </c>
      <c r="P29" s="27"/>
    </row>
    <row r="30" spans="1:16" ht="12" customHeight="1">
      <c r="A30" s="48"/>
      <c r="B30" s="59" t="s">
        <v>88</v>
      </c>
      <c r="C30" s="48">
        <v>150</v>
      </c>
      <c r="D30" s="198">
        <v>0.8</v>
      </c>
      <c r="E30" s="198">
        <v>0.8</v>
      </c>
      <c r="F30" s="198">
        <v>19.6</v>
      </c>
      <c r="G30" s="198">
        <v>88</v>
      </c>
      <c r="H30" s="87">
        <v>0.06</v>
      </c>
      <c r="I30" s="87">
        <v>20</v>
      </c>
      <c r="J30" s="87">
        <v>0</v>
      </c>
      <c r="K30" s="87">
        <v>0</v>
      </c>
      <c r="L30" s="87">
        <v>32</v>
      </c>
      <c r="M30" s="87">
        <v>22</v>
      </c>
      <c r="N30" s="87">
        <v>18</v>
      </c>
      <c r="O30" s="87">
        <v>4.4</v>
      </c>
      <c r="P30" s="27"/>
    </row>
    <row r="31" spans="1:16" ht="12" customHeight="1">
      <c r="A31" s="48"/>
      <c r="B31" s="59" t="s">
        <v>32</v>
      </c>
      <c r="C31" s="48"/>
      <c r="D31" s="83">
        <f>SUM(D28:D30)</f>
        <v>5.8</v>
      </c>
      <c r="E31" s="83">
        <f aca="true" t="shared" si="3" ref="E31:O31">SUM(E28:E30)</f>
        <v>20.7</v>
      </c>
      <c r="F31" s="83">
        <f t="shared" si="3"/>
        <v>56.7</v>
      </c>
      <c r="G31" s="83">
        <f t="shared" si="3"/>
        <v>295.8</v>
      </c>
      <c r="H31" s="83">
        <f t="shared" si="3"/>
        <v>0.06</v>
      </c>
      <c r="I31" s="83">
        <f t="shared" si="3"/>
        <v>24.1</v>
      </c>
      <c r="J31" s="83">
        <f t="shared" si="3"/>
        <v>0</v>
      </c>
      <c r="K31" s="83">
        <f t="shared" si="3"/>
        <v>0</v>
      </c>
      <c r="L31" s="83">
        <f t="shared" si="3"/>
        <v>136</v>
      </c>
      <c r="M31" s="83">
        <f t="shared" si="3"/>
        <v>99</v>
      </c>
      <c r="N31" s="83">
        <f t="shared" si="3"/>
        <v>39</v>
      </c>
      <c r="O31" s="83">
        <f t="shared" si="3"/>
        <v>5.29</v>
      </c>
      <c r="P31" s="27"/>
    </row>
    <row r="32" spans="1:16" ht="12" customHeight="1">
      <c r="A32" s="48"/>
      <c r="B32" s="88" t="s">
        <v>33</v>
      </c>
      <c r="C32" s="48"/>
      <c r="D32" s="60">
        <f>D14+D26+D31+D17</f>
        <v>43.653</v>
      </c>
      <c r="E32" s="60">
        <f aca="true" t="shared" si="4" ref="E32:O32">E14+E26+E31+E17</f>
        <v>56.214</v>
      </c>
      <c r="F32" s="60">
        <f t="shared" si="4"/>
        <v>235.473</v>
      </c>
      <c r="G32" s="60">
        <f t="shared" si="4"/>
        <v>1535.3999999999999</v>
      </c>
      <c r="H32" s="60">
        <f t="shared" si="4"/>
        <v>47.31200000000001</v>
      </c>
      <c r="I32" s="60">
        <f t="shared" si="4"/>
        <v>43.248</v>
      </c>
      <c r="J32" s="60">
        <f t="shared" si="4"/>
        <v>66.92770000000002</v>
      </c>
      <c r="K32" s="60">
        <f t="shared" si="4"/>
        <v>3.0682</v>
      </c>
      <c r="L32" s="60">
        <f t="shared" si="4"/>
        <v>670.9253</v>
      </c>
      <c r="M32" s="60">
        <f t="shared" si="4"/>
        <v>793.88159</v>
      </c>
      <c r="N32" s="60">
        <f t="shared" si="4"/>
        <v>219.286</v>
      </c>
      <c r="O32" s="60">
        <f t="shared" si="4"/>
        <v>63.819</v>
      </c>
      <c r="P32" s="27"/>
    </row>
    <row r="33" spans="1:16" ht="12" customHeight="1">
      <c r="A33" s="89"/>
      <c r="B33" s="69"/>
      <c r="C33" s="89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27"/>
    </row>
    <row r="34" spans="1:16" ht="12" customHeight="1">
      <c r="A34" s="68"/>
      <c r="B34" s="69"/>
      <c r="C34" s="68"/>
      <c r="D34" s="91"/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27"/>
    </row>
    <row r="35" spans="1:16" ht="12" customHeight="1">
      <c r="A35" s="68"/>
      <c r="B35" s="69"/>
      <c r="C35" s="68"/>
      <c r="D35" s="91"/>
      <c r="E35" s="91"/>
      <c r="F35" s="91"/>
      <c r="G35" s="91"/>
      <c r="H35" s="91"/>
      <c r="I35" s="91"/>
      <c r="J35" s="91"/>
      <c r="K35" s="91"/>
      <c r="L35" s="91"/>
      <c r="M35" s="91"/>
      <c r="N35" s="91"/>
      <c r="O35" s="91"/>
      <c r="P35" s="27"/>
    </row>
    <row r="36" spans="1:16" ht="26.25" customHeight="1">
      <c r="A36" s="68"/>
      <c r="B36" s="69"/>
      <c r="C36" s="68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27"/>
    </row>
    <row r="37" spans="1:16" ht="12" customHeight="1">
      <c r="A37" s="68"/>
      <c r="B37" s="69"/>
      <c r="C37" s="68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91"/>
      <c r="P37" s="27"/>
    </row>
    <row r="38" spans="1:16" ht="12" customHeight="1">
      <c r="A38" s="26" t="s">
        <v>90</v>
      </c>
      <c r="B38" s="26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7"/>
    </row>
    <row r="39" spans="1:16" ht="12" customHeight="1">
      <c r="A39" s="68"/>
      <c r="B39" s="69"/>
      <c r="C39" s="68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27"/>
    </row>
    <row r="40" spans="1:16" ht="12" customHeight="1">
      <c r="A40" s="92" t="s">
        <v>0</v>
      </c>
      <c r="B40" s="71" t="s">
        <v>1</v>
      </c>
      <c r="C40" s="93" t="s">
        <v>2</v>
      </c>
      <c r="D40" s="94" t="s">
        <v>3</v>
      </c>
      <c r="E40" s="95"/>
      <c r="F40" s="96"/>
      <c r="G40" s="93" t="s">
        <v>4</v>
      </c>
      <c r="H40" s="94" t="s">
        <v>5</v>
      </c>
      <c r="I40" s="95"/>
      <c r="J40" s="95"/>
      <c r="K40" s="96"/>
      <c r="L40" s="94" t="s">
        <v>6</v>
      </c>
      <c r="M40" s="95"/>
      <c r="N40" s="95"/>
      <c r="O40" s="96"/>
      <c r="P40" s="27"/>
    </row>
    <row r="41" spans="1:16" ht="12" customHeight="1">
      <c r="A41" s="97" t="s">
        <v>7</v>
      </c>
      <c r="B41" s="98"/>
      <c r="C41" s="35"/>
      <c r="D41" s="35" t="s">
        <v>8</v>
      </c>
      <c r="E41" s="35" t="s">
        <v>9</v>
      </c>
      <c r="F41" s="35" t="s">
        <v>10</v>
      </c>
      <c r="G41" s="35" t="s">
        <v>11</v>
      </c>
      <c r="H41" s="37" t="s">
        <v>119</v>
      </c>
      <c r="I41" s="37" t="s">
        <v>12</v>
      </c>
      <c r="J41" s="37" t="s">
        <v>13</v>
      </c>
      <c r="K41" s="37" t="s">
        <v>14</v>
      </c>
      <c r="L41" s="38" t="s">
        <v>15</v>
      </c>
      <c r="M41" s="38" t="s">
        <v>16</v>
      </c>
      <c r="N41" s="38" t="s">
        <v>17</v>
      </c>
      <c r="O41" s="38" t="s">
        <v>18</v>
      </c>
      <c r="P41" s="27"/>
    </row>
    <row r="42" spans="1:16" ht="12" customHeight="1">
      <c r="A42" s="37">
        <v>1</v>
      </c>
      <c r="B42" s="97">
        <v>2</v>
      </c>
      <c r="C42" s="40">
        <v>3</v>
      </c>
      <c r="D42" s="39">
        <v>4</v>
      </c>
      <c r="E42" s="39">
        <v>5</v>
      </c>
      <c r="F42" s="39">
        <v>6</v>
      </c>
      <c r="G42" s="39">
        <v>7</v>
      </c>
      <c r="H42" s="37">
        <v>8</v>
      </c>
      <c r="I42" s="37">
        <v>9</v>
      </c>
      <c r="J42" s="37">
        <v>10</v>
      </c>
      <c r="K42" s="37">
        <v>11</v>
      </c>
      <c r="L42" s="38">
        <v>12</v>
      </c>
      <c r="M42" s="38">
        <v>13</v>
      </c>
      <c r="N42" s="38">
        <v>14</v>
      </c>
      <c r="O42" s="38">
        <v>15</v>
      </c>
      <c r="P42" s="27"/>
    </row>
    <row r="43" spans="1:16" ht="12" customHeight="1">
      <c r="A43" s="41"/>
      <c r="B43" s="44" t="s">
        <v>44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27"/>
    </row>
    <row r="44" spans="1:16" ht="12" customHeight="1">
      <c r="A44" s="45" t="s">
        <v>19</v>
      </c>
      <c r="B44" s="45"/>
      <c r="C44" s="41"/>
      <c r="D44" s="46" t="s">
        <v>28</v>
      </c>
      <c r="E44" s="46"/>
      <c r="F44" s="43"/>
      <c r="G44" s="41"/>
      <c r="H44" s="41"/>
      <c r="I44" s="41"/>
      <c r="J44" s="41"/>
      <c r="K44" s="41"/>
      <c r="L44" s="41"/>
      <c r="M44" s="41"/>
      <c r="N44" s="41"/>
      <c r="O44" s="41"/>
      <c r="P44" s="27"/>
    </row>
    <row r="45" spans="1:16" ht="12" customHeight="1">
      <c r="A45" s="47" t="s">
        <v>68</v>
      </c>
      <c r="B45" s="47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27"/>
    </row>
    <row r="46" spans="1:16" s="17" customFormat="1" ht="12" customHeight="1">
      <c r="A46" s="99" t="s">
        <v>116</v>
      </c>
      <c r="B46" s="100" t="s">
        <v>91</v>
      </c>
      <c r="C46" s="75">
        <v>200</v>
      </c>
      <c r="D46" s="101">
        <v>7.7</v>
      </c>
      <c r="E46" s="101">
        <v>10.7</v>
      </c>
      <c r="F46" s="101">
        <v>40.5</v>
      </c>
      <c r="G46" s="101">
        <v>290</v>
      </c>
      <c r="H46" s="101">
        <v>153.72</v>
      </c>
      <c r="I46" s="101">
        <v>0.27</v>
      </c>
      <c r="J46" s="101">
        <v>77.83</v>
      </c>
      <c r="K46" s="101">
        <v>0.35</v>
      </c>
      <c r="L46" s="101">
        <v>153.72</v>
      </c>
      <c r="M46" s="101">
        <v>177.4</v>
      </c>
      <c r="N46" s="101">
        <v>43.97</v>
      </c>
      <c r="O46" s="101">
        <v>0.98</v>
      </c>
      <c r="P46" s="102"/>
    </row>
    <row r="47" spans="1:16" ht="12" customHeight="1">
      <c r="A47" s="103">
        <v>686</v>
      </c>
      <c r="B47" s="104" t="s">
        <v>65</v>
      </c>
      <c r="C47" s="105">
        <v>180</v>
      </c>
      <c r="D47" s="54">
        <v>0.2</v>
      </c>
      <c r="E47" s="54">
        <v>0</v>
      </c>
      <c r="F47" s="54">
        <v>15</v>
      </c>
      <c r="G47" s="54">
        <v>58</v>
      </c>
      <c r="H47" s="48">
        <v>0</v>
      </c>
      <c r="I47" s="48">
        <v>2.2</v>
      </c>
      <c r="J47" s="48">
        <v>0</v>
      </c>
      <c r="K47" s="48">
        <v>0</v>
      </c>
      <c r="L47" s="48">
        <v>87</v>
      </c>
      <c r="M47" s="48">
        <v>68</v>
      </c>
      <c r="N47" s="48">
        <v>14</v>
      </c>
      <c r="O47" s="48">
        <v>0.8</v>
      </c>
      <c r="P47" s="27"/>
    </row>
    <row r="48" spans="1:16" ht="12" customHeight="1">
      <c r="A48" s="54"/>
      <c r="B48" s="106" t="s">
        <v>22</v>
      </c>
      <c r="C48" s="54">
        <v>30</v>
      </c>
      <c r="D48" s="54">
        <v>2.02</v>
      </c>
      <c r="E48" s="54">
        <v>0.4</v>
      </c>
      <c r="F48" s="54">
        <v>12.1</v>
      </c>
      <c r="G48" s="54">
        <v>65</v>
      </c>
      <c r="H48" s="48">
        <v>0.05</v>
      </c>
      <c r="I48" s="48">
        <v>0</v>
      </c>
      <c r="J48" s="48">
        <v>0</v>
      </c>
      <c r="K48" s="48">
        <v>0.45</v>
      </c>
      <c r="L48" s="48">
        <v>7.5</v>
      </c>
      <c r="M48" s="48">
        <v>24.68</v>
      </c>
      <c r="N48" s="48">
        <v>5.32</v>
      </c>
      <c r="O48" s="48">
        <v>0.45</v>
      </c>
      <c r="P48" s="27"/>
    </row>
    <row r="49" spans="1:16" ht="12" customHeight="1">
      <c r="A49" s="48"/>
      <c r="B49" s="59" t="s">
        <v>32</v>
      </c>
      <c r="C49" s="48"/>
      <c r="D49" s="83">
        <f aca="true" t="shared" si="5" ref="D49:O49">SUM(D46:D48)</f>
        <v>9.92</v>
      </c>
      <c r="E49" s="83">
        <f t="shared" si="5"/>
        <v>11.1</v>
      </c>
      <c r="F49" s="83">
        <f t="shared" si="5"/>
        <v>67.6</v>
      </c>
      <c r="G49" s="83">
        <f t="shared" si="5"/>
        <v>413</v>
      </c>
      <c r="H49" s="83">
        <f t="shared" si="5"/>
        <v>153.77</v>
      </c>
      <c r="I49" s="83">
        <f t="shared" si="5"/>
        <v>2.47</v>
      </c>
      <c r="J49" s="83">
        <f t="shared" si="5"/>
        <v>77.83</v>
      </c>
      <c r="K49" s="83">
        <f t="shared" si="5"/>
        <v>0.8</v>
      </c>
      <c r="L49" s="83">
        <f t="shared" si="5"/>
        <v>248.22</v>
      </c>
      <c r="M49" s="83">
        <f t="shared" si="5"/>
        <v>270.08</v>
      </c>
      <c r="N49" s="83">
        <f t="shared" si="5"/>
        <v>63.29</v>
      </c>
      <c r="O49" s="83">
        <f t="shared" si="5"/>
        <v>2.23</v>
      </c>
      <c r="P49" s="27"/>
    </row>
    <row r="50" spans="1:16" ht="12" customHeight="1">
      <c r="A50" s="63" t="s">
        <v>120</v>
      </c>
      <c r="B50" s="64"/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64"/>
      <c r="O50" s="65"/>
      <c r="P50" s="27"/>
    </row>
    <row r="51" spans="1:16" ht="12" customHeight="1">
      <c r="A51" s="57"/>
      <c r="B51" s="58" t="s">
        <v>118</v>
      </c>
      <c r="C51" s="54">
        <v>200</v>
      </c>
      <c r="D51" s="66">
        <v>0.95</v>
      </c>
      <c r="E51" s="66">
        <v>0</v>
      </c>
      <c r="F51" s="66">
        <v>17.29</v>
      </c>
      <c r="G51" s="66">
        <v>72.96</v>
      </c>
      <c r="H51" s="66">
        <v>0.019</v>
      </c>
      <c r="I51" s="66">
        <v>3.8</v>
      </c>
      <c r="J51" s="66">
        <v>0.16</v>
      </c>
      <c r="K51" s="66">
        <v>0</v>
      </c>
      <c r="L51" s="66">
        <v>13.3</v>
      </c>
      <c r="M51" s="66">
        <v>0</v>
      </c>
      <c r="N51" s="66">
        <v>2.66</v>
      </c>
      <c r="O51" s="66">
        <v>0</v>
      </c>
      <c r="P51" s="27"/>
    </row>
    <row r="52" spans="1:16" ht="12" customHeight="1">
      <c r="A52" s="48"/>
      <c r="B52" s="59" t="s">
        <v>32</v>
      </c>
      <c r="C52" s="48"/>
      <c r="D52" s="67">
        <f aca="true" t="shared" si="6" ref="D52:O52">SUM(D51)</f>
        <v>0.95</v>
      </c>
      <c r="E52" s="67">
        <f t="shared" si="6"/>
        <v>0</v>
      </c>
      <c r="F52" s="67">
        <f t="shared" si="6"/>
        <v>17.29</v>
      </c>
      <c r="G52" s="67">
        <f t="shared" si="6"/>
        <v>72.96</v>
      </c>
      <c r="H52" s="67">
        <f t="shared" si="6"/>
        <v>0.019</v>
      </c>
      <c r="I52" s="67">
        <f t="shared" si="6"/>
        <v>3.8</v>
      </c>
      <c r="J52" s="67">
        <f t="shared" si="6"/>
        <v>0.16</v>
      </c>
      <c r="K52" s="67">
        <f t="shared" si="6"/>
        <v>0</v>
      </c>
      <c r="L52" s="67">
        <f t="shared" si="6"/>
        <v>13.3</v>
      </c>
      <c r="M52" s="67">
        <f t="shared" si="6"/>
        <v>0</v>
      </c>
      <c r="N52" s="67">
        <f t="shared" si="6"/>
        <v>2.66</v>
      </c>
      <c r="O52" s="67">
        <f t="shared" si="6"/>
        <v>0</v>
      </c>
      <c r="P52" s="27"/>
    </row>
    <row r="53" spans="1:16" ht="12" customHeight="1">
      <c r="A53" s="68"/>
      <c r="B53" s="69"/>
      <c r="C53" s="68"/>
      <c r="D53" s="70" t="s">
        <v>24</v>
      </c>
      <c r="E53" s="70"/>
      <c r="F53" s="70"/>
      <c r="G53" s="68"/>
      <c r="H53" s="68"/>
      <c r="I53" s="68"/>
      <c r="J53" s="68"/>
      <c r="K53" s="68"/>
      <c r="L53" s="68"/>
      <c r="M53" s="68"/>
      <c r="N53" s="68"/>
      <c r="O53" s="68"/>
      <c r="P53" s="27"/>
    </row>
    <row r="54" spans="1:16" ht="30" customHeight="1">
      <c r="A54" s="54">
        <v>70</v>
      </c>
      <c r="B54" s="188" t="s">
        <v>79</v>
      </c>
      <c r="C54" s="107">
        <v>60</v>
      </c>
      <c r="D54" s="107">
        <v>2.4</v>
      </c>
      <c r="E54" s="107">
        <v>0.4</v>
      </c>
      <c r="F54" s="107">
        <v>11</v>
      </c>
      <c r="G54" s="107">
        <v>50</v>
      </c>
      <c r="H54" s="37">
        <v>46.6</v>
      </c>
      <c r="I54" s="37">
        <v>0.14</v>
      </c>
      <c r="J54" s="37">
        <v>0.04</v>
      </c>
      <c r="K54" s="37">
        <v>0.34</v>
      </c>
      <c r="L54" s="37">
        <v>76.66</v>
      </c>
      <c r="M54" s="37">
        <v>140</v>
      </c>
      <c r="N54" s="39">
        <v>46.66</v>
      </c>
      <c r="O54" s="48">
        <v>2</v>
      </c>
      <c r="P54" s="27"/>
    </row>
    <row r="55" spans="1:16" ht="24" customHeight="1">
      <c r="A55" s="57">
        <v>124</v>
      </c>
      <c r="B55" s="108" t="s">
        <v>55</v>
      </c>
      <c r="C55" s="109" t="s">
        <v>30</v>
      </c>
      <c r="D55" s="109">
        <v>2.7</v>
      </c>
      <c r="E55" s="109">
        <v>7.8</v>
      </c>
      <c r="F55" s="109">
        <v>12.5</v>
      </c>
      <c r="G55" s="109">
        <v>125</v>
      </c>
      <c r="H55" s="30">
        <v>0.07</v>
      </c>
      <c r="I55" s="30">
        <v>14.41</v>
      </c>
      <c r="J55" s="30">
        <v>0.01</v>
      </c>
      <c r="K55" s="30">
        <v>0</v>
      </c>
      <c r="L55" s="30">
        <v>9.8</v>
      </c>
      <c r="M55" s="30">
        <v>53</v>
      </c>
      <c r="N55" s="30">
        <v>19.9</v>
      </c>
      <c r="O55" s="110">
        <v>0.93</v>
      </c>
      <c r="P55" s="27"/>
    </row>
    <row r="56" spans="1:16" ht="12" customHeight="1">
      <c r="A56" s="81">
        <v>431</v>
      </c>
      <c r="B56" s="111" t="s">
        <v>86</v>
      </c>
      <c r="C56" s="54" t="s">
        <v>56</v>
      </c>
      <c r="D56" s="54">
        <v>21.7</v>
      </c>
      <c r="E56" s="54">
        <v>13.4</v>
      </c>
      <c r="F56" s="54">
        <v>7.8</v>
      </c>
      <c r="G56" s="54">
        <v>278.83</v>
      </c>
      <c r="H56" s="48">
        <v>31.37</v>
      </c>
      <c r="I56" s="48">
        <v>16.61</v>
      </c>
      <c r="J56" s="48">
        <v>185.24</v>
      </c>
      <c r="K56" s="48">
        <v>3.8</v>
      </c>
      <c r="L56" s="48">
        <v>55.44</v>
      </c>
      <c r="M56" s="48">
        <v>3.04</v>
      </c>
      <c r="N56" s="48">
        <v>10.13</v>
      </c>
      <c r="O56" s="48">
        <v>5.9</v>
      </c>
      <c r="P56" s="27"/>
    </row>
    <row r="57" spans="1:16" ht="23.25" customHeight="1">
      <c r="A57" s="54">
        <v>516</v>
      </c>
      <c r="B57" s="194" t="s">
        <v>80</v>
      </c>
      <c r="C57" s="112" t="s">
        <v>20</v>
      </c>
      <c r="D57" s="54">
        <v>5.79</v>
      </c>
      <c r="E57" s="54">
        <v>3.03</v>
      </c>
      <c r="F57" s="54">
        <v>37.05</v>
      </c>
      <c r="G57" s="54">
        <v>198.6</v>
      </c>
      <c r="H57" s="48">
        <v>0.53</v>
      </c>
      <c r="I57" s="48">
        <v>0</v>
      </c>
      <c r="J57" s="48">
        <v>45</v>
      </c>
      <c r="K57" s="48">
        <v>0.9</v>
      </c>
      <c r="L57" s="48">
        <v>29.1</v>
      </c>
      <c r="M57" s="48">
        <v>166.5</v>
      </c>
      <c r="N57" s="48">
        <v>30.2</v>
      </c>
      <c r="O57" s="48">
        <v>1.5</v>
      </c>
      <c r="P57" s="27"/>
    </row>
    <row r="58" spans="1:16" ht="12" customHeight="1">
      <c r="A58" s="54">
        <v>639</v>
      </c>
      <c r="B58" s="80" t="s">
        <v>40</v>
      </c>
      <c r="C58" s="54">
        <v>180</v>
      </c>
      <c r="D58" s="81">
        <v>0.097</v>
      </c>
      <c r="E58" s="81">
        <v>0.039</v>
      </c>
      <c r="F58" s="81">
        <v>21.512</v>
      </c>
      <c r="G58" s="81">
        <v>86.785</v>
      </c>
      <c r="H58" s="81">
        <v>0.002</v>
      </c>
      <c r="I58" s="81">
        <v>0.058</v>
      </c>
      <c r="J58" s="81">
        <v>1.358</v>
      </c>
      <c r="K58" s="81">
        <v>0.058</v>
      </c>
      <c r="L58" s="81">
        <v>7.584</v>
      </c>
      <c r="M58" s="81">
        <v>4.462</v>
      </c>
      <c r="N58" s="81">
        <v>1.746</v>
      </c>
      <c r="O58" s="81">
        <v>0.157</v>
      </c>
      <c r="P58" s="27"/>
    </row>
    <row r="59" spans="1:36" ht="12" customHeight="1">
      <c r="A59" s="54"/>
      <c r="B59" s="80" t="s">
        <v>22</v>
      </c>
      <c r="C59" s="82" t="s">
        <v>23</v>
      </c>
      <c r="D59" s="54">
        <v>2.02</v>
      </c>
      <c r="E59" s="54">
        <v>0.4</v>
      </c>
      <c r="F59" s="54">
        <v>12.1</v>
      </c>
      <c r="G59" s="54">
        <v>65</v>
      </c>
      <c r="H59" s="48">
        <v>0.05</v>
      </c>
      <c r="I59" s="48">
        <v>0</v>
      </c>
      <c r="J59" s="48">
        <v>0</v>
      </c>
      <c r="K59" s="48">
        <v>0.45</v>
      </c>
      <c r="L59" s="48">
        <v>7.5</v>
      </c>
      <c r="M59" s="48">
        <v>24.68</v>
      </c>
      <c r="N59" s="48">
        <v>5.32</v>
      </c>
      <c r="O59" s="48">
        <v>0.45</v>
      </c>
      <c r="P59" s="113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</row>
    <row r="60" spans="1:36" ht="12" customHeight="1">
      <c r="A60" s="54"/>
      <c r="B60" s="80" t="s">
        <v>26</v>
      </c>
      <c r="C60" s="82" t="s">
        <v>23</v>
      </c>
      <c r="D60" s="54">
        <v>2</v>
      </c>
      <c r="E60" s="54">
        <v>0.4</v>
      </c>
      <c r="F60" s="54">
        <v>12.1</v>
      </c>
      <c r="G60" s="54">
        <v>65</v>
      </c>
      <c r="H60" s="48">
        <v>0.05</v>
      </c>
      <c r="I60" s="48">
        <v>0</v>
      </c>
      <c r="J60" s="48">
        <v>0</v>
      </c>
      <c r="K60" s="48">
        <v>0.45</v>
      </c>
      <c r="L60" s="48">
        <v>7.5</v>
      </c>
      <c r="M60" s="48">
        <v>24.68</v>
      </c>
      <c r="N60" s="48">
        <v>5.32</v>
      </c>
      <c r="O60" s="48">
        <v>0.45</v>
      </c>
      <c r="P60" s="113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</row>
    <row r="61" spans="1:36" ht="12" customHeight="1">
      <c r="A61" s="48"/>
      <c r="B61" s="59" t="s">
        <v>32</v>
      </c>
      <c r="C61" s="48"/>
      <c r="D61" s="83">
        <f aca="true" t="shared" si="7" ref="D61:O61">SUM(D54:D60)</f>
        <v>36.707</v>
      </c>
      <c r="E61" s="83">
        <f t="shared" si="7"/>
        <v>25.469</v>
      </c>
      <c r="F61" s="83">
        <f t="shared" si="7"/>
        <v>114.06199999999998</v>
      </c>
      <c r="G61" s="83">
        <f t="shared" si="7"/>
        <v>869.2149999999999</v>
      </c>
      <c r="H61" s="83">
        <f t="shared" si="7"/>
        <v>78.672</v>
      </c>
      <c r="I61" s="83">
        <f t="shared" si="7"/>
        <v>31.218</v>
      </c>
      <c r="J61" s="83">
        <f t="shared" si="7"/>
        <v>231.64800000000002</v>
      </c>
      <c r="K61" s="83">
        <f t="shared" si="7"/>
        <v>5.998</v>
      </c>
      <c r="L61" s="83">
        <f t="shared" si="7"/>
        <v>193.58399999999997</v>
      </c>
      <c r="M61" s="83">
        <f t="shared" si="7"/>
        <v>416.36199999999997</v>
      </c>
      <c r="N61" s="83">
        <f t="shared" si="7"/>
        <v>119.27599999999998</v>
      </c>
      <c r="O61" s="83">
        <f t="shared" si="7"/>
        <v>11.386999999999999</v>
      </c>
      <c r="P61" s="113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</row>
    <row r="62" spans="1:16" ht="12" customHeight="1">
      <c r="A62" s="84" t="s">
        <v>89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5"/>
      <c r="P62" s="27"/>
    </row>
    <row r="63" spans="1:36" ht="12" customHeight="1">
      <c r="A63" s="54" t="s">
        <v>66</v>
      </c>
      <c r="B63" s="80" t="s">
        <v>93</v>
      </c>
      <c r="C63" s="82">
        <v>80</v>
      </c>
      <c r="D63" s="48">
        <v>25.95</v>
      </c>
      <c r="E63" s="48">
        <v>8.32</v>
      </c>
      <c r="F63" s="48">
        <v>0.52</v>
      </c>
      <c r="G63" s="48">
        <v>181.12</v>
      </c>
      <c r="H63" s="48">
        <v>0.07</v>
      </c>
      <c r="I63" s="48">
        <v>0</v>
      </c>
      <c r="J63" s="48">
        <v>117.4</v>
      </c>
      <c r="K63" s="48">
        <v>1.26</v>
      </c>
      <c r="L63" s="48">
        <v>8.8</v>
      </c>
      <c r="M63" s="48">
        <v>188.1</v>
      </c>
      <c r="N63" s="48">
        <v>94.6</v>
      </c>
      <c r="O63" s="48">
        <v>1.54</v>
      </c>
      <c r="P63" s="113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</row>
    <row r="64" spans="1:36" ht="12" customHeight="1">
      <c r="A64" s="54"/>
      <c r="B64" s="80" t="s">
        <v>22</v>
      </c>
      <c r="C64" s="82">
        <v>30</v>
      </c>
      <c r="D64" s="54">
        <v>2.02</v>
      </c>
      <c r="E64" s="54">
        <v>0.4</v>
      </c>
      <c r="F64" s="54">
        <v>12.1</v>
      </c>
      <c r="G64" s="54">
        <v>65</v>
      </c>
      <c r="H64" s="48">
        <v>0.05</v>
      </c>
      <c r="I64" s="48">
        <v>0</v>
      </c>
      <c r="J64" s="48">
        <v>0</v>
      </c>
      <c r="K64" s="48">
        <v>0.45</v>
      </c>
      <c r="L64" s="48">
        <v>7.5</v>
      </c>
      <c r="M64" s="48">
        <v>24.68</v>
      </c>
      <c r="N64" s="48">
        <v>5.32</v>
      </c>
      <c r="O64" s="48">
        <v>0.45</v>
      </c>
      <c r="P64" s="113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</row>
    <row r="65" spans="1:36" ht="12" customHeight="1">
      <c r="A65" s="54">
        <v>685</v>
      </c>
      <c r="B65" s="80" t="s">
        <v>94</v>
      </c>
      <c r="C65" s="82" t="s">
        <v>92</v>
      </c>
      <c r="D65" s="54">
        <v>0.2</v>
      </c>
      <c r="E65" s="54">
        <v>0</v>
      </c>
      <c r="F65" s="54">
        <v>15</v>
      </c>
      <c r="G65" s="54">
        <v>58</v>
      </c>
      <c r="H65" s="48">
        <v>0</v>
      </c>
      <c r="I65" s="48">
        <v>2.2</v>
      </c>
      <c r="J65" s="48">
        <v>0</v>
      </c>
      <c r="K65" s="48">
        <v>0</v>
      </c>
      <c r="L65" s="48">
        <v>87</v>
      </c>
      <c r="M65" s="48">
        <v>68</v>
      </c>
      <c r="N65" s="48">
        <v>14</v>
      </c>
      <c r="O65" s="48">
        <v>0.8</v>
      </c>
      <c r="P65" s="113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</row>
    <row r="66" spans="1:36" ht="12" customHeight="1">
      <c r="A66" s="114"/>
      <c r="B66" s="115" t="s">
        <v>32</v>
      </c>
      <c r="C66" s="116"/>
      <c r="D66" s="117">
        <f>SUM(D63:D65)</f>
        <v>28.169999999999998</v>
      </c>
      <c r="E66" s="117">
        <f aca="true" t="shared" si="8" ref="E66:O66">SUM(E63:E65)</f>
        <v>8.72</v>
      </c>
      <c r="F66" s="117">
        <f t="shared" si="8"/>
        <v>27.619999999999997</v>
      </c>
      <c r="G66" s="117">
        <f t="shared" si="8"/>
        <v>304.12</v>
      </c>
      <c r="H66" s="117">
        <f t="shared" si="8"/>
        <v>0.12000000000000001</v>
      </c>
      <c r="I66" s="117">
        <f t="shared" si="8"/>
        <v>2.2</v>
      </c>
      <c r="J66" s="117">
        <f t="shared" si="8"/>
        <v>117.4</v>
      </c>
      <c r="K66" s="117">
        <f t="shared" si="8"/>
        <v>1.71</v>
      </c>
      <c r="L66" s="117">
        <f t="shared" si="8"/>
        <v>103.3</v>
      </c>
      <c r="M66" s="117">
        <f t="shared" si="8"/>
        <v>280.78</v>
      </c>
      <c r="N66" s="117">
        <f t="shared" si="8"/>
        <v>113.91999999999999</v>
      </c>
      <c r="O66" s="117">
        <f t="shared" si="8"/>
        <v>2.79</v>
      </c>
      <c r="P66" s="113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</row>
    <row r="67" spans="1:36" ht="12" customHeight="1">
      <c r="A67" s="98"/>
      <c r="B67" s="118" t="s">
        <v>33</v>
      </c>
      <c r="C67" s="114"/>
      <c r="D67" s="119">
        <f>D49+D61+D66+D52</f>
        <v>75.747</v>
      </c>
      <c r="E67" s="119">
        <f aca="true" t="shared" si="9" ref="E67:O67">E49+E61+E66+E52</f>
        <v>45.289</v>
      </c>
      <c r="F67" s="119">
        <f t="shared" si="9"/>
        <v>226.57199999999997</v>
      </c>
      <c r="G67" s="119">
        <f t="shared" si="9"/>
        <v>1659.295</v>
      </c>
      <c r="H67" s="119">
        <f t="shared" si="9"/>
        <v>232.58100000000002</v>
      </c>
      <c r="I67" s="119">
        <f t="shared" si="9"/>
        <v>39.688</v>
      </c>
      <c r="J67" s="119">
        <f t="shared" si="9"/>
        <v>427.03800000000007</v>
      </c>
      <c r="K67" s="119">
        <f t="shared" si="9"/>
        <v>8.508</v>
      </c>
      <c r="L67" s="119">
        <f t="shared" si="9"/>
        <v>558.4039999999999</v>
      </c>
      <c r="M67" s="119">
        <f t="shared" si="9"/>
        <v>967.222</v>
      </c>
      <c r="N67" s="119">
        <f t="shared" si="9"/>
        <v>299.146</v>
      </c>
      <c r="O67" s="119">
        <f t="shared" si="9"/>
        <v>16.407</v>
      </c>
      <c r="P67" s="113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</row>
    <row r="68" spans="1:36" ht="12" customHeight="1">
      <c r="A68" s="68"/>
      <c r="B68" s="120"/>
      <c r="C68" s="121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13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</row>
    <row r="69" spans="1:16" ht="12" customHeight="1">
      <c r="A69" s="68"/>
      <c r="B69" s="120"/>
      <c r="C69" s="121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27"/>
    </row>
    <row r="70" spans="1:16" ht="50.25" customHeight="1">
      <c r="A70" s="68"/>
      <c r="B70" s="120"/>
      <c r="C70" s="121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27"/>
    </row>
    <row r="71" spans="1:16" ht="12" customHeight="1">
      <c r="A71" s="68"/>
      <c r="B71" s="69"/>
      <c r="C71" s="123"/>
      <c r="D71" s="91"/>
      <c r="E71" s="91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27"/>
    </row>
    <row r="72" spans="1:16" ht="12" customHeight="1">
      <c r="A72" s="68"/>
      <c r="B72" s="69"/>
      <c r="C72" s="123"/>
      <c r="D72" s="91"/>
      <c r="E72" s="91"/>
      <c r="F72" s="91"/>
      <c r="G72" s="91"/>
      <c r="H72" s="91"/>
      <c r="I72" s="91"/>
      <c r="J72" s="91"/>
      <c r="K72" s="91"/>
      <c r="L72" s="91"/>
      <c r="M72" s="91"/>
      <c r="N72" s="91"/>
      <c r="O72" s="91"/>
      <c r="P72" s="27"/>
    </row>
    <row r="73" spans="1:16" ht="12" customHeight="1">
      <c r="A73" s="28" t="s">
        <v>34</v>
      </c>
      <c r="B73" s="26" t="s">
        <v>90</v>
      </c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</row>
    <row r="74" spans="1:16" ht="12" customHeight="1">
      <c r="A74" s="68"/>
      <c r="B74" s="69"/>
      <c r="C74" s="123"/>
      <c r="D74" s="91"/>
      <c r="E74" s="91"/>
      <c r="F74" s="91"/>
      <c r="G74" s="91"/>
      <c r="H74" s="91"/>
      <c r="I74" s="91"/>
      <c r="J74" s="91"/>
      <c r="K74" s="91"/>
      <c r="L74" s="91"/>
      <c r="M74" s="91"/>
      <c r="N74" s="91"/>
      <c r="O74" s="91"/>
      <c r="P74" s="27"/>
    </row>
    <row r="75" spans="1:16" ht="12" customHeight="1">
      <c r="A75" s="30" t="s">
        <v>0</v>
      </c>
      <c r="B75" s="31" t="s">
        <v>1</v>
      </c>
      <c r="C75" s="30" t="s">
        <v>2</v>
      </c>
      <c r="D75" s="94" t="s">
        <v>3</v>
      </c>
      <c r="E75" s="95"/>
      <c r="F75" s="96"/>
      <c r="G75" s="30" t="s">
        <v>4</v>
      </c>
      <c r="H75" s="124" t="s">
        <v>5</v>
      </c>
      <c r="I75" s="125"/>
      <c r="J75" s="125"/>
      <c r="K75" s="126"/>
      <c r="L75" s="94" t="s">
        <v>6</v>
      </c>
      <c r="M75" s="95"/>
      <c r="N75" s="95"/>
      <c r="O75" s="96"/>
      <c r="P75" s="27"/>
    </row>
    <row r="76" spans="1:16" ht="12" customHeight="1">
      <c r="A76" s="35" t="s">
        <v>7</v>
      </c>
      <c r="B76" s="36"/>
      <c r="C76" s="35"/>
      <c r="D76" s="35" t="s">
        <v>8</v>
      </c>
      <c r="E76" s="35" t="s">
        <v>9</v>
      </c>
      <c r="F76" s="35" t="s">
        <v>10</v>
      </c>
      <c r="G76" s="35" t="s">
        <v>11</v>
      </c>
      <c r="H76" s="37" t="s">
        <v>119</v>
      </c>
      <c r="I76" s="37" t="s">
        <v>12</v>
      </c>
      <c r="J76" s="37" t="s">
        <v>13</v>
      </c>
      <c r="K76" s="37" t="s">
        <v>14</v>
      </c>
      <c r="L76" s="38" t="s">
        <v>15</v>
      </c>
      <c r="M76" s="38" t="s">
        <v>16</v>
      </c>
      <c r="N76" s="38" t="s">
        <v>17</v>
      </c>
      <c r="O76" s="38" t="s">
        <v>18</v>
      </c>
      <c r="P76" s="27"/>
    </row>
    <row r="77" spans="1:16" ht="12" customHeight="1">
      <c r="A77" s="37">
        <v>1</v>
      </c>
      <c r="B77" s="39">
        <v>2</v>
      </c>
      <c r="C77" s="40">
        <v>3</v>
      </c>
      <c r="D77" s="39">
        <v>4</v>
      </c>
      <c r="E77" s="39">
        <v>5</v>
      </c>
      <c r="F77" s="39">
        <v>6</v>
      </c>
      <c r="G77" s="39">
        <v>7</v>
      </c>
      <c r="H77" s="37">
        <v>8</v>
      </c>
      <c r="I77" s="37">
        <v>9</v>
      </c>
      <c r="J77" s="37">
        <v>10</v>
      </c>
      <c r="K77" s="37">
        <v>11</v>
      </c>
      <c r="L77" s="38">
        <v>12</v>
      </c>
      <c r="M77" s="38">
        <v>13</v>
      </c>
      <c r="N77" s="38">
        <v>14</v>
      </c>
      <c r="O77" s="38">
        <v>15</v>
      </c>
      <c r="P77" s="27"/>
    </row>
    <row r="78" spans="1:16" ht="12" customHeight="1">
      <c r="A78" s="41"/>
      <c r="B78" s="44" t="s">
        <v>45</v>
      </c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27"/>
    </row>
    <row r="79" spans="1:16" ht="12" customHeight="1">
      <c r="A79" s="44" t="s">
        <v>19</v>
      </c>
      <c r="B79" s="44"/>
      <c r="C79" s="41"/>
      <c r="D79" s="46" t="s">
        <v>28</v>
      </c>
      <c r="E79" s="46"/>
      <c r="F79" s="43"/>
      <c r="G79" s="41"/>
      <c r="H79" s="41"/>
      <c r="I79" s="41"/>
      <c r="J79" s="41"/>
      <c r="K79" s="41"/>
      <c r="L79" s="41"/>
      <c r="M79" s="41"/>
      <c r="N79" s="41"/>
      <c r="O79" s="41"/>
      <c r="P79" s="27"/>
    </row>
    <row r="80" spans="1:16" ht="12" customHeight="1">
      <c r="A80" s="127" t="s">
        <v>68</v>
      </c>
      <c r="B80" s="127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27"/>
    </row>
    <row r="81" spans="1:16" ht="12" customHeight="1">
      <c r="A81" s="70"/>
      <c r="B81" s="128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27"/>
    </row>
    <row r="82" spans="1:16" ht="25.5" customHeight="1">
      <c r="A82" s="48">
        <v>161</v>
      </c>
      <c r="B82" s="188" t="s">
        <v>95</v>
      </c>
      <c r="C82" s="50">
        <v>200</v>
      </c>
      <c r="D82" s="51">
        <v>7.16</v>
      </c>
      <c r="E82" s="51">
        <v>10.5</v>
      </c>
      <c r="F82" s="51">
        <v>28.9</v>
      </c>
      <c r="G82" s="52">
        <v>239</v>
      </c>
      <c r="H82" s="51">
        <v>0.13</v>
      </c>
      <c r="I82" s="51">
        <v>0.24</v>
      </c>
      <c r="J82" s="53">
        <v>68.75</v>
      </c>
      <c r="K82" s="53">
        <v>0.69</v>
      </c>
      <c r="L82" s="53">
        <v>148.93</v>
      </c>
      <c r="M82" s="53">
        <v>185.11</v>
      </c>
      <c r="N82" s="53">
        <v>21.3</v>
      </c>
      <c r="O82" s="53">
        <v>7.17</v>
      </c>
      <c r="P82" s="129"/>
    </row>
    <row r="83" spans="1:16" ht="12" customHeight="1">
      <c r="A83" s="130"/>
      <c r="B83" s="131" t="s">
        <v>22</v>
      </c>
      <c r="C83" s="109">
        <v>30</v>
      </c>
      <c r="D83" s="81">
        <v>2.02</v>
      </c>
      <c r="E83" s="81">
        <v>0.4</v>
      </c>
      <c r="F83" s="81">
        <v>12.1</v>
      </c>
      <c r="G83" s="81">
        <v>65</v>
      </c>
      <c r="H83" s="81">
        <v>0.05</v>
      </c>
      <c r="I83" s="81">
        <v>0</v>
      </c>
      <c r="J83" s="81">
        <v>0</v>
      </c>
      <c r="K83" s="81">
        <v>0.45</v>
      </c>
      <c r="L83" s="81">
        <v>7.5</v>
      </c>
      <c r="M83" s="81">
        <v>24.68</v>
      </c>
      <c r="N83" s="81">
        <v>5.32</v>
      </c>
      <c r="O83" s="81">
        <v>0.45</v>
      </c>
      <c r="P83" s="129"/>
    </row>
    <row r="84" spans="1:16" ht="12" customHeight="1">
      <c r="A84" s="54">
        <v>692</v>
      </c>
      <c r="B84" s="80" t="s">
        <v>96</v>
      </c>
      <c r="C84" s="54">
        <v>180</v>
      </c>
      <c r="D84" s="81">
        <v>3.77</v>
      </c>
      <c r="E84" s="51">
        <v>0.16</v>
      </c>
      <c r="F84" s="81">
        <v>25.78</v>
      </c>
      <c r="G84" s="81">
        <v>153.28</v>
      </c>
      <c r="H84" s="81">
        <v>0.02</v>
      </c>
      <c r="I84" s="81">
        <v>0.65</v>
      </c>
      <c r="J84" s="81">
        <v>0.01</v>
      </c>
      <c r="K84" s="81">
        <v>0</v>
      </c>
      <c r="L84" s="81">
        <v>60.4</v>
      </c>
      <c r="M84" s="81">
        <v>45</v>
      </c>
      <c r="N84" s="81">
        <v>7</v>
      </c>
      <c r="O84" s="81">
        <v>0.9</v>
      </c>
      <c r="P84" s="129"/>
    </row>
    <row r="85" spans="1:17" ht="12" customHeight="1">
      <c r="A85" s="48"/>
      <c r="B85" s="59" t="s">
        <v>32</v>
      </c>
      <c r="C85" s="48"/>
      <c r="D85" s="60">
        <f aca="true" t="shared" si="10" ref="D85:O85">SUM(D82:D84)</f>
        <v>12.95</v>
      </c>
      <c r="E85" s="60">
        <f t="shared" si="10"/>
        <v>11.06</v>
      </c>
      <c r="F85" s="60">
        <f t="shared" si="10"/>
        <v>66.78</v>
      </c>
      <c r="G85" s="61">
        <f t="shared" si="10"/>
        <v>457.28</v>
      </c>
      <c r="H85" s="60">
        <f t="shared" si="10"/>
        <v>0.19999999999999998</v>
      </c>
      <c r="I85" s="60">
        <f t="shared" si="10"/>
        <v>0.89</v>
      </c>
      <c r="J85" s="60">
        <f t="shared" si="10"/>
        <v>68.76</v>
      </c>
      <c r="K85" s="60">
        <f t="shared" si="10"/>
        <v>1.14</v>
      </c>
      <c r="L85" s="62">
        <f t="shared" si="10"/>
        <v>216.83</v>
      </c>
      <c r="M85" s="62">
        <f t="shared" si="10"/>
        <v>254.79000000000002</v>
      </c>
      <c r="N85" s="60">
        <f t="shared" si="10"/>
        <v>33.620000000000005</v>
      </c>
      <c r="O85" s="60">
        <f t="shared" si="10"/>
        <v>8.52</v>
      </c>
      <c r="P85" s="129"/>
      <c r="Q85" s="4"/>
    </row>
    <row r="86" spans="1:16" ht="12" customHeight="1">
      <c r="A86" s="63" t="s">
        <v>120</v>
      </c>
      <c r="B86" s="64"/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5"/>
      <c r="P86" s="27"/>
    </row>
    <row r="87" spans="1:16" ht="12" customHeight="1">
      <c r="A87" s="57"/>
      <c r="B87" s="58" t="s">
        <v>117</v>
      </c>
      <c r="C87" s="54">
        <v>100</v>
      </c>
      <c r="D87" s="132">
        <v>4.35</v>
      </c>
      <c r="E87" s="133">
        <v>4.8</v>
      </c>
      <c r="F87" s="134">
        <v>6</v>
      </c>
      <c r="G87" s="133">
        <v>88.5</v>
      </c>
      <c r="H87" s="132">
        <v>0.15</v>
      </c>
      <c r="I87" s="132">
        <v>1.05</v>
      </c>
      <c r="J87" s="132">
        <v>0</v>
      </c>
      <c r="K87" s="135">
        <v>0</v>
      </c>
      <c r="L87" s="135">
        <v>180</v>
      </c>
      <c r="M87" s="136">
        <v>142.5</v>
      </c>
      <c r="N87" s="134">
        <v>21</v>
      </c>
      <c r="O87" s="133">
        <v>0.15</v>
      </c>
      <c r="P87" s="27"/>
    </row>
    <row r="88" spans="1:16" ht="12" customHeight="1">
      <c r="A88" s="48"/>
      <c r="B88" s="59" t="s">
        <v>32</v>
      </c>
      <c r="C88" s="48"/>
      <c r="D88" s="60">
        <f aca="true" t="shared" si="11" ref="D88:O88">SUM(D87)</f>
        <v>4.35</v>
      </c>
      <c r="E88" s="60">
        <f t="shared" si="11"/>
        <v>4.8</v>
      </c>
      <c r="F88" s="60">
        <f t="shared" si="11"/>
        <v>6</v>
      </c>
      <c r="G88" s="60">
        <f t="shared" si="11"/>
        <v>88.5</v>
      </c>
      <c r="H88" s="60">
        <f t="shared" si="11"/>
        <v>0.15</v>
      </c>
      <c r="I88" s="60">
        <f t="shared" si="11"/>
        <v>1.05</v>
      </c>
      <c r="J88" s="60">
        <f t="shared" si="11"/>
        <v>0</v>
      </c>
      <c r="K88" s="60">
        <f t="shared" si="11"/>
        <v>0</v>
      </c>
      <c r="L88" s="60">
        <f t="shared" si="11"/>
        <v>180</v>
      </c>
      <c r="M88" s="60">
        <f t="shared" si="11"/>
        <v>142.5</v>
      </c>
      <c r="N88" s="60">
        <f t="shared" si="11"/>
        <v>21</v>
      </c>
      <c r="O88" s="60">
        <f t="shared" si="11"/>
        <v>0.15</v>
      </c>
      <c r="P88" s="27"/>
    </row>
    <row r="89" spans="1:16" s="13" customFormat="1" ht="12" customHeight="1">
      <c r="A89" s="68"/>
      <c r="B89" s="69"/>
      <c r="C89" s="68"/>
      <c r="D89" s="70" t="s">
        <v>24</v>
      </c>
      <c r="E89" s="70"/>
      <c r="F89" s="70"/>
      <c r="G89" s="68"/>
      <c r="H89" s="68"/>
      <c r="I89" s="68"/>
      <c r="J89" s="68"/>
      <c r="K89" s="68"/>
      <c r="L89" s="68"/>
      <c r="M89" s="68"/>
      <c r="N89" s="68"/>
      <c r="O89" s="68"/>
      <c r="P89" s="137"/>
    </row>
    <row r="90" spans="1:16" ht="24.75" customHeight="1">
      <c r="A90" s="54">
        <v>70</v>
      </c>
      <c r="B90" s="188" t="s">
        <v>76</v>
      </c>
      <c r="C90" s="50">
        <v>60</v>
      </c>
      <c r="D90" s="138">
        <v>2.4</v>
      </c>
      <c r="E90" s="138">
        <v>0.4</v>
      </c>
      <c r="F90" s="138">
        <v>11</v>
      </c>
      <c r="G90" s="139">
        <v>50</v>
      </c>
      <c r="H90" s="138">
        <v>46.6</v>
      </c>
      <c r="I90" s="138">
        <v>0.14</v>
      </c>
      <c r="J90" s="140">
        <v>0.04</v>
      </c>
      <c r="K90" s="140">
        <v>0.34</v>
      </c>
      <c r="L90" s="140">
        <v>76.66</v>
      </c>
      <c r="M90" s="140">
        <v>140</v>
      </c>
      <c r="N90" s="140">
        <v>46.66</v>
      </c>
      <c r="O90" s="140">
        <v>2</v>
      </c>
      <c r="P90" s="129"/>
    </row>
    <row r="91" spans="1:16" ht="37.5" customHeight="1">
      <c r="A91" s="141">
        <v>140</v>
      </c>
      <c r="B91" s="108" t="s">
        <v>58</v>
      </c>
      <c r="C91" s="57" t="s">
        <v>30</v>
      </c>
      <c r="D91" s="57">
        <v>3.4</v>
      </c>
      <c r="E91" s="57">
        <v>6.8</v>
      </c>
      <c r="F91" s="57">
        <v>23.1</v>
      </c>
      <c r="G91" s="57">
        <v>145</v>
      </c>
      <c r="H91" s="71">
        <v>0.08</v>
      </c>
      <c r="I91" s="71">
        <v>0</v>
      </c>
      <c r="J91" s="71">
        <v>10.01</v>
      </c>
      <c r="K91" s="71">
        <v>0.2</v>
      </c>
      <c r="L91" s="71">
        <v>18.1</v>
      </c>
      <c r="M91" s="71">
        <v>49.1</v>
      </c>
      <c r="N91" s="71">
        <v>17.83</v>
      </c>
      <c r="O91" s="71">
        <v>0.79</v>
      </c>
      <c r="P91" s="129"/>
    </row>
    <row r="92" spans="1:16" ht="12" customHeight="1">
      <c r="A92" s="75" t="s">
        <v>60</v>
      </c>
      <c r="B92" s="142" t="s">
        <v>59</v>
      </c>
      <c r="C92" s="73" t="s">
        <v>69</v>
      </c>
      <c r="D92" s="54">
        <v>17.11</v>
      </c>
      <c r="E92" s="54">
        <v>20.95</v>
      </c>
      <c r="F92" s="54">
        <v>31.8</v>
      </c>
      <c r="G92" s="54">
        <v>383.52</v>
      </c>
      <c r="H92" s="48">
        <v>0.36</v>
      </c>
      <c r="I92" s="48">
        <v>40.68</v>
      </c>
      <c r="J92" s="48">
        <v>0.288</v>
      </c>
      <c r="K92" s="48">
        <v>0.68</v>
      </c>
      <c r="L92" s="48">
        <v>52.92</v>
      </c>
      <c r="M92" s="48">
        <v>417.6</v>
      </c>
      <c r="N92" s="48">
        <v>81.7</v>
      </c>
      <c r="O92" s="143">
        <v>5.07</v>
      </c>
      <c r="P92" s="129"/>
    </row>
    <row r="93" spans="1:16" ht="12" customHeight="1">
      <c r="A93" s="54">
        <v>705</v>
      </c>
      <c r="B93" s="111" t="s">
        <v>38</v>
      </c>
      <c r="C93" s="54">
        <v>180</v>
      </c>
      <c r="D93" s="144">
        <v>0.68</v>
      </c>
      <c r="E93" s="144">
        <v>0.28</v>
      </c>
      <c r="F93" s="144">
        <v>29.62</v>
      </c>
      <c r="G93" s="144">
        <v>123.72</v>
      </c>
      <c r="H93" s="144">
        <v>0.014</v>
      </c>
      <c r="I93" s="144">
        <v>0.28</v>
      </c>
      <c r="J93" s="144">
        <v>163.4</v>
      </c>
      <c r="K93" s="144">
        <v>0.76</v>
      </c>
      <c r="L93" s="144">
        <v>12.6</v>
      </c>
      <c r="M93" s="144">
        <v>3.4</v>
      </c>
      <c r="N93" s="144">
        <v>3.4</v>
      </c>
      <c r="O93" s="144">
        <v>0.66</v>
      </c>
      <c r="P93" s="129"/>
    </row>
    <row r="94" spans="1:16" ht="12" customHeight="1">
      <c r="A94" s="54"/>
      <c r="B94" s="80" t="s">
        <v>22</v>
      </c>
      <c r="C94" s="82" t="s">
        <v>23</v>
      </c>
      <c r="D94" s="54">
        <v>2.02</v>
      </c>
      <c r="E94" s="54">
        <v>0.4</v>
      </c>
      <c r="F94" s="54">
        <v>12.1</v>
      </c>
      <c r="G94" s="54">
        <v>65</v>
      </c>
      <c r="H94" s="48">
        <v>0.05</v>
      </c>
      <c r="I94" s="48">
        <v>0</v>
      </c>
      <c r="J94" s="48">
        <v>0</v>
      </c>
      <c r="K94" s="48">
        <v>0.45</v>
      </c>
      <c r="L94" s="48">
        <v>7.5</v>
      </c>
      <c r="M94" s="48">
        <v>24.68</v>
      </c>
      <c r="N94" s="48">
        <v>5.32</v>
      </c>
      <c r="O94" s="48">
        <v>0.45</v>
      </c>
      <c r="P94" s="129"/>
    </row>
    <row r="95" spans="1:16" ht="12" customHeight="1">
      <c r="A95" s="48"/>
      <c r="B95" s="80" t="s">
        <v>26</v>
      </c>
      <c r="C95" s="82" t="s">
        <v>27</v>
      </c>
      <c r="D95" s="54">
        <v>1.1</v>
      </c>
      <c r="E95" s="54">
        <v>0.2</v>
      </c>
      <c r="F95" s="54">
        <v>9.4</v>
      </c>
      <c r="G95" s="54">
        <v>44</v>
      </c>
      <c r="H95" s="48">
        <v>0.04</v>
      </c>
      <c r="I95" s="48">
        <v>0</v>
      </c>
      <c r="J95" s="48">
        <v>0</v>
      </c>
      <c r="K95" s="48">
        <v>0.6</v>
      </c>
      <c r="L95" s="48">
        <v>10</v>
      </c>
      <c r="M95" s="48">
        <v>32</v>
      </c>
      <c r="N95" s="48">
        <v>7.1</v>
      </c>
      <c r="O95" s="48">
        <v>0.6</v>
      </c>
      <c r="P95" s="129"/>
    </row>
    <row r="96" spans="1:16" ht="12" customHeight="1">
      <c r="A96" s="48"/>
      <c r="B96" s="59" t="s">
        <v>32</v>
      </c>
      <c r="C96" s="48"/>
      <c r="D96" s="83">
        <f aca="true" t="shared" si="12" ref="D96:L96">SUM(D90:D95)</f>
        <v>26.71</v>
      </c>
      <c r="E96" s="83">
        <f t="shared" si="12"/>
        <v>29.029999999999998</v>
      </c>
      <c r="F96" s="83">
        <f t="shared" si="12"/>
        <v>117.02000000000001</v>
      </c>
      <c r="G96" s="83">
        <f t="shared" si="12"/>
        <v>811.24</v>
      </c>
      <c r="H96" s="83">
        <f t="shared" si="12"/>
        <v>47.144</v>
      </c>
      <c r="I96" s="83">
        <f t="shared" si="12"/>
        <v>41.1</v>
      </c>
      <c r="J96" s="83">
        <f t="shared" si="12"/>
        <v>173.738</v>
      </c>
      <c r="K96" s="83">
        <f t="shared" si="12"/>
        <v>3.0300000000000002</v>
      </c>
      <c r="L96" s="83">
        <f t="shared" si="12"/>
        <v>177.78</v>
      </c>
      <c r="M96" s="83">
        <v>281.72</v>
      </c>
      <c r="N96" s="83">
        <f>SUM(N90:N95)</f>
        <v>162.01</v>
      </c>
      <c r="O96" s="83">
        <f>SUM(O90:O95)</f>
        <v>9.569999999999999</v>
      </c>
      <c r="P96" s="129"/>
    </row>
    <row r="97" spans="1:16" ht="12" customHeight="1">
      <c r="A97" s="84" t="s">
        <v>89</v>
      </c>
      <c r="B97" s="64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5"/>
      <c r="P97" s="27"/>
    </row>
    <row r="98" spans="1:16" ht="12" customHeight="1">
      <c r="A98" s="48"/>
      <c r="B98" s="59" t="s">
        <v>115</v>
      </c>
      <c r="C98" s="48">
        <v>40</v>
      </c>
      <c r="D98" s="85">
        <v>5.8</v>
      </c>
      <c r="E98" s="85">
        <v>22.6</v>
      </c>
      <c r="F98" s="85">
        <v>20.8</v>
      </c>
      <c r="G98" s="85">
        <v>156</v>
      </c>
      <c r="H98" s="86">
        <v>0</v>
      </c>
      <c r="I98" s="86">
        <v>2.2</v>
      </c>
      <c r="J98" s="87">
        <v>0</v>
      </c>
      <c r="K98" s="87">
        <v>0</v>
      </c>
      <c r="L98" s="87">
        <v>16</v>
      </c>
      <c r="M98" s="87">
        <v>8</v>
      </c>
      <c r="N98" s="87">
        <v>6</v>
      </c>
      <c r="O98" s="87">
        <v>0.8</v>
      </c>
      <c r="P98" s="129"/>
    </row>
    <row r="99" spans="1:16" ht="12" customHeight="1">
      <c r="A99" s="54">
        <v>685</v>
      </c>
      <c r="B99" s="59" t="s">
        <v>21</v>
      </c>
      <c r="C99" s="48">
        <v>180</v>
      </c>
      <c r="D99" s="54">
        <v>2.02</v>
      </c>
      <c r="E99" s="54">
        <v>0.4</v>
      </c>
      <c r="F99" s="54">
        <v>12.1</v>
      </c>
      <c r="G99" s="54">
        <v>65</v>
      </c>
      <c r="H99" s="48">
        <v>0.05</v>
      </c>
      <c r="I99" s="48">
        <v>0</v>
      </c>
      <c r="J99" s="48">
        <v>0</v>
      </c>
      <c r="K99" s="48">
        <v>0.45</v>
      </c>
      <c r="L99" s="48">
        <v>7.5</v>
      </c>
      <c r="M99" s="48">
        <v>24.68</v>
      </c>
      <c r="N99" s="48">
        <v>5.32</v>
      </c>
      <c r="O99" s="48">
        <v>0.45</v>
      </c>
      <c r="P99" s="129"/>
    </row>
    <row r="100" spans="1:16" ht="12" customHeight="1">
      <c r="A100" s="48"/>
      <c r="B100" s="59" t="s">
        <v>106</v>
      </c>
      <c r="C100" s="48">
        <v>150</v>
      </c>
      <c r="D100" s="54">
        <v>0.2</v>
      </c>
      <c r="E100" s="54">
        <v>0</v>
      </c>
      <c r="F100" s="54">
        <v>15</v>
      </c>
      <c r="G100" s="54">
        <v>58</v>
      </c>
      <c r="H100" s="48">
        <v>0</v>
      </c>
      <c r="I100" s="48">
        <v>2.2</v>
      </c>
      <c r="J100" s="48">
        <v>0</v>
      </c>
      <c r="K100" s="48">
        <v>0</v>
      </c>
      <c r="L100" s="48">
        <v>87</v>
      </c>
      <c r="M100" s="48">
        <v>68</v>
      </c>
      <c r="N100" s="48">
        <v>14</v>
      </c>
      <c r="O100" s="48">
        <v>0.8</v>
      </c>
      <c r="P100" s="129"/>
    </row>
    <row r="101" spans="1:16" ht="12" customHeight="1">
      <c r="A101" s="48"/>
      <c r="B101" s="59" t="s">
        <v>32</v>
      </c>
      <c r="C101" s="48"/>
      <c r="D101" s="61">
        <f>SUM(D98:D100)</f>
        <v>8.02</v>
      </c>
      <c r="E101" s="61">
        <f aca="true" t="shared" si="13" ref="E101:O101">SUM(E98:E100)</f>
        <v>23</v>
      </c>
      <c r="F101" s="61">
        <f t="shared" si="13"/>
        <v>47.9</v>
      </c>
      <c r="G101" s="61">
        <f t="shared" si="13"/>
        <v>279</v>
      </c>
      <c r="H101" s="61">
        <f t="shared" si="13"/>
        <v>0.05</v>
      </c>
      <c r="I101" s="61">
        <f t="shared" si="13"/>
        <v>4.4</v>
      </c>
      <c r="J101" s="61">
        <f t="shared" si="13"/>
        <v>0</v>
      </c>
      <c r="K101" s="61">
        <f t="shared" si="13"/>
        <v>0.45</v>
      </c>
      <c r="L101" s="61">
        <f t="shared" si="13"/>
        <v>110.5</v>
      </c>
      <c r="M101" s="61">
        <f t="shared" si="13"/>
        <v>100.68</v>
      </c>
      <c r="N101" s="61">
        <f t="shared" si="13"/>
        <v>25.32</v>
      </c>
      <c r="O101" s="61">
        <f t="shared" si="13"/>
        <v>2.05</v>
      </c>
      <c r="P101" s="129"/>
    </row>
    <row r="102" spans="1:16" ht="12" customHeight="1">
      <c r="A102" s="54"/>
      <c r="B102" s="145" t="s">
        <v>33</v>
      </c>
      <c r="C102" s="54"/>
      <c r="D102" s="146">
        <f>D85+D96+D101+D88</f>
        <v>52.029999999999994</v>
      </c>
      <c r="E102" s="146">
        <f aca="true" t="shared" si="14" ref="E102:O102">E85+E96+E101+E88</f>
        <v>67.89</v>
      </c>
      <c r="F102" s="146">
        <f t="shared" si="14"/>
        <v>237.70000000000002</v>
      </c>
      <c r="G102" s="146">
        <f t="shared" si="14"/>
        <v>1636.02</v>
      </c>
      <c r="H102" s="146">
        <f t="shared" si="14"/>
        <v>47.544</v>
      </c>
      <c r="I102" s="146">
        <f t="shared" si="14"/>
        <v>47.44</v>
      </c>
      <c r="J102" s="146">
        <f t="shared" si="14"/>
        <v>242.498</v>
      </c>
      <c r="K102" s="146">
        <f t="shared" si="14"/>
        <v>4.62</v>
      </c>
      <c r="L102" s="146">
        <f t="shared" si="14"/>
        <v>685.11</v>
      </c>
      <c r="M102" s="146">
        <f t="shared" si="14"/>
        <v>779.69</v>
      </c>
      <c r="N102" s="146">
        <f t="shared" si="14"/>
        <v>241.95</v>
      </c>
      <c r="O102" s="146">
        <f t="shared" si="14"/>
        <v>20.289999999999996</v>
      </c>
      <c r="P102" s="129"/>
    </row>
    <row r="103" spans="1:16" ht="12" customHeight="1">
      <c r="A103" s="121"/>
      <c r="B103" s="120"/>
      <c r="C103" s="121"/>
      <c r="D103" s="122"/>
      <c r="E103" s="122"/>
      <c r="F103" s="122"/>
      <c r="G103" s="122"/>
      <c r="H103" s="122"/>
      <c r="I103" s="122"/>
      <c r="J103" s="122"/>
      <c r="K103" s="122"/>
      <c r="L103" s="122"/>
      <c r="M103" s="122"/>
      <c r="N103" s="122"/>
      <c r="O103" s="122"/>
      <c r="P103" s="27"/>
    </row>
    <row r="104" spans="1:16" ht="12" customHeight="1">
      <c r="A104" s="121"/>
      <c r="B104" s="120"/>
      <c r="C104" s="121"/>
      <c r="D104" s="122"/>
      <c r="E104" s="122"/>
      <c r="F104" s="122"/>
      <c r="G104" s="122"/>
      <c r="H104" s="122"/>
      <c r="I104" s="122"/>
      <c r="J104" s="122"/>
      <c r="K104" s="122"/>
      <c r="L104" s="122"/>
      <c r="M104" s="122"/>
      <c r="N104" s="122"/>
      <c r="O104" s="122"/>
      <c r="P104" s="27"/>
    </row>
    <row r="105" spans="1:16" ht="12" customHeight="1">
      <c r="A105" s="121"/>
      <c r="B105" s="120"/>
      <c r="C105" s="121"/>
      <c r="D105" s="122"/>
      <c r="E105" s="122"/>
      <c r="F105" s="122"/>
      <c r="G105" s="122"/>
      <c r="H105" s="122"/>
      <c r="I105" s="122"/>
      <c r="J105" s="122"/>
      <c r="K105" s="122"/>
      <c r="L105" s="122"/>
      <c r="M105" s="122"/>
      <c r="N105" s="122"/>
      <c r="O105" s="122"/>
      <c r="P105" s="27"/>
    </row>
    <row r="106" spans="1:16" ht="12" customHeight="1">
      <c r="A106" s="68"/>
      <c r="B106" s="69"/>
      <c r="C106" s="123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147"/>
      <c r="P106" s="27"/>
    </row>
    <row r="107" spans="1:16" ht="12" customHeight="1">
      <c r="A107" s="68"/>
      <c r="B107" s="69"/>
      <c r="C107" s="123"/>
      <c r="D107" s="147"/>
      <c r="E107" s="147"/>
      <c r="F107" s="147"/>
      <c r="G107" s="147"/>
      <c r="H107" s="147"/>
      <c r="I107" s="147"/>
      <c r="J107" s="147"/>
      <c r="K107" s="147"/>
      <c r="L107" s="147"/>
      <c r="M107" s="147"/>
      <c r="N107" s="147"/>
      <c r="O107" s="147"/>
      <c r="P107" s="27"/>
    </row>
    <row r="108" spans="1:16" ht="12" customHeight="1">
      <c r="A108" s="68"/>
      <c r="B108" s="69"/>
      <c r="C108" s="123"/>
      <c r="D108" s="147"/>
      <c r="E108" s="147"/>
      <c r="F108" s="147"/>
      <c r="G108" s="147"/>
      <c r="H108" s="147"/>
      <c r="I108" s="147"/>
      <c r="J108" s="147"/>
      <c r="K108" s="147"/>
      <c r="L108" s="147"/>
      <c r="M108" s="147"/>
      <c r="N108" s="147"/>
      <c r="O108" s="147"/>
      <c r="P108" s="27"/>
    </row>
    <row r="109" spans="1:16" ht="12" customHeight="1">
      <c r="A109" s="68"/>
      <c r="B109" s="69"/>
      <c r="C109" s="123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27"/>
    </row>
    <row r="110" spans="1:16" ht="12" customHeight="1">
      <c r="A110" s="26" t="s">
        <v>90</v>
      </c>
      <c r="B110" s="26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7"/>
    </row>
    <row r="111" spans="1:16" ht="12" customHeight="1">
      <c r="A111" s="68"/>
      <c r="B111" s="69"/>
      <c r="C111" s="123"/>
      <c r="D111" s="147"/>
      <c r="E111" s="147"/>
      <c r="F111" s="147"/>
      <c r="G111" s="147"/>
      <c r="H111" s="147"/>
      <c r="I111" s="147"/>
      <c r="J111" s="147"/>
      <c r="K111" s="147"/>
      <c r="L111" s="147"/>
      <c r="M111" s="147"/>
      <c r="N111" s="147"/>
      <c r="O111" s="91">
        <v>3</v>
      </c>
      <c r="P111" s="27"/>
    </row>
    <row r="112" spans="1:16" ht="12" customHeight="1">
      <c r="A112" s="30" t="s">
        <v>0</v>
      </c>
      <c r="B112" s="31" t="s">
        <v>1</v>
      </c>
      <c r="C112" s="30" t="s">
        <v>2</v>
      </c>
      <c r="D112" s="94" t="s">
        <v>3</v>
      </c>
      <c r="E112" s="95"/>
      <c r="F112" s="96"/>
      <c r="G112" s="30" t="s">
        <v>4</v>
      </c>
      <c r="H112" s="124" t="s">
        <v>5</v>
      </c>
      <c r="I112" s="125"/>
      <c r="J112" s="125"/>
      <c r="K112" s="126"/>
      <c r="L112" s="94" t="s">
        <v>6</v>
      </c>
      <c r="M112" s="95"/>
      <c r="N112" s="95"/>
      <c r="O112" s="96"/>
      <c r="P112" s="27"/>
    </row>
    <row r="113" spans="1:16" ht="12" customHeight="1">
      <c r="A113" s="35" t="s">
        <v>7</v>
      </c>
      <c r="B113" s="36"/>
      <c r="C113" s="35"/>
      <c r="D113" s="35" t="s">
        <v>8</v>
      </c>
      <c r="E113" s="35" t="s">
        <v>9</v>
      </c>
      <c r="F113" s="35" t="s">
        <v>10</v>
      </c>
      <c r="G113" s="35" t="s">
        <v>11</v>
      </c>
      <c r="H113" s="37" t="s">
        <v>119</v>
      </c>
      <c r="I113" s="37" t="s">
        <v>12</v>
      </c>
      <c r="J113" s="37" t="s">
        <v>13</v>
      </c>
      <c r="K113" s="37" t="s">
        <v>14</v>
      </c>
      <c r="L113" s="38" t="s">
        <v>15</v>
      </c>
      <c r="M113" s="38" t="s">
        <v>16</v>
      </c>
      <c r="N113" s="38" t="s">
        <v>17</v>
      </c>
      <c r="O113" s="38" t="s">
        <v>18</v>
      </c>
      <c r="P113" s="27"/>
    </row>
    <row r="114" spans="1:16" ht="12" customHeight="1">
      <c r="A114" s="37">
        <v>1</v>
      </c>
      <c r="B114" s="39">
        <v>2</v>
      </c>
      <c r="C114" s="40">
        <v>3</v>
      </c>
      <c r="D114" s="39">
        <v>4</v>
      </c>
      <c r="E114" s="39">
        <v>5</v>
      </c>
      <c r="F114" s="39">
        <v>6</v>
      </c>
      <c r="G114" s="39">
        <v>7</v>
      </c>
      <c r="H114" s="37">
        <v>8</v>
      </c>
      <c r="I114" s="37">
        <v>9</v>
      </c>
      <c r="J114" s="37">
        <v>10</v>
      </c>
      <c r="K114" s="37">
        <v>11</v>
      </c>
      <c r="L114" s="38">
        <v>12</v>
      </c>
      <c r="M114" s="38">
        <v>13</v>
      </c>
      <c r="N114" s="38">
        <v>14</v>
      </c>
      <c r="O114" s="38">
        <v>15</v>
      </c>
      <c r="P114" s="27"/>
    </row>
    <row r="115" spans="1:16" ht="12" customHeight="1">
      <c r="A115" s="41"/>
      <c r="B115" s="44" t="s">
        <v>46</v>
      </c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27"/>
    </row>
    <row r="116" spans="1:16" ht="12" customHeight="1">
      <c r="A116" s="43" t="s">
        <v>19</v>
      </c>
      <c r="B116" s="44"/>
      <c r="C116" s="41"/>
      <c r="D116" s="46" t="s">
        <v>29</v>
      </c>
      <c r="E116" s="46"/>
      <c r="F116" s="43"/>
      <c r="G116" s="41"/>
      <c r="H116" s="41"/>
      <c r="I116" s="41"/>
      <c r="J116" s="41"/>
      <c r="K116" s="41"/>
      <c r="L116" s="41"/>
      <c r="M116" s="41"/>
      <c r="N116" s="41"/>
      <c r="O116" s="41"/>
      <c r="P116" s="27"/>
    </row>
    <row r="117" spans="1:16" ht="12" customHeight="1">
      <c r="A117" s="148" t="s">
        <v>68</v>
      </c>
      <c r="B117" s="148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27"/>
    </row>
    <row r="118" spans="1:16" ht="26.25" customHeight="1">
      <c r="A118" s="73">
        <v>161</v>
      </c>
      <c r="B118" s="199" t="s">
        <v>97</v>
      </c>
      <c r="C118" s="150">
        <v>200</v>
      </c>
      <c r="D118" s="151">
        <v>8.1</v>
      </c>
      <c r="E118" s="152">
        <v>12.83</v>
      </c>
      <c r="F118" s="152">
        <v>36.8</v>
      </c>
      <c r="G118" s="152">
        <v>295.7</v>
      </c>
      <c r="H118" s="152">
        <v>0.17</v>
      </c>
      <c r="I118" s="152">
        <v>0.9</v>
      </c>
      <c r="J118" s="152">
        <v>53.4</v>
      </c>
      <c r="K118" s="152">
        <v>0.7</v>
      </c>
      <c r="L118" s="152">
        <v>145.01</v>
      </c>
      <c r="M118" s="152">
        <v>229.3</v>
      </c>
      <c r="N118" s="152">
        <v>69.2</v>
      </c>
      <c r="O118" s="152">
        <v>1.6</v>
      </c>
      <c r="P118" s="27"/>
    </row>
    <row r="119" spans="1:16" ht="12" customHeight="1">
      <c r="A119" s="78"/>
      <c r="B119" s="80" t="s">
        <v>22</v>
      </c>
      <c r="C119" s="150">
        <v>30</v>
      </c>
      <c r="D119" s="54">
        <v>2.02</v>
      </c>
      <c r="E119" s="54">
        <v>0.4</v>
      </c>
      <c r="F119" s="54">
        <v>12.1</v>
      </c>
      <c r="G119" s="54">
        <v>65</v>
      </c>
      <c r="H119" s="48">
        <v>0.05</v>
      </c>
      <c r="I119" s="48">
        <v>0</v>
      </c>
      <c r="J119" s="48">
        <v>0</v>
      </c>
      <c r="K119" s="48">
        <v>0.45</v>
      </c>
      <c r="L119" s="48">
        <v>7.5</v>
      </c>
      <c r="M119" s="48">
        <v>24.68</v>
      </c>
      <c r="N119" s="48">
        <v>5.32</v>
      </c>
      <c r="O119" s="48">
        <v>0.45</v>
      </c>
      <c r="P119" s="27"/>
    </row>
    <row r="120" spans="1:16" ht="12" customHeight="1">
      <c r="A120" s="54">
        <v>685</v>
      </c>
      <c r="B120" s="149" t="s">
        <v>21</v>
      </c>
      <c r="C120" s="150">
        <v>180</v>
      </c>
      <c r="D120" s="54">
        <v>0.2</v>
      </c>
      <c r="E120" s="54">
        <v>0</v>
      </c>
      <c r="F120" s="54">
        <v>15</v>
      </c>
      <c r="G120" s="54">
        <v>58</v>
      </c>
      <c r="H120" s="48">
        <v>0</v>
      </c>
      <c r="I120" s="48">
        <v>2.2</v>
      </c>
      <c r="J120" s="48">
        <v>0</v>
      </c>
      <c r="K120" s="48">
        <v>0</v>
      </c>
      <c r="L120" s="48">
        <v>87</v>
      </c>
      <c r="M120" s="48">
        <v>68</v>
      </c>
      <c r="N120" s="48">
        <v>14</v>
      </c>
      <c r="O120" s="48">
        <v>0.8</v>
      </c>
      <c r="P120" s="27"/>
    </row>
    <row r="121" spans="1:16" ht="12" customHeight="1">
      <c r="A121" s="48"/>
      <c r="B121" s="59" t="s">
        <v>32</v>
      </c>
      <c r="C121" s="48"/>
      <c r="D121" s="83">
        <f aca="true" t="shared" si="15" ref="D121:O121">SUM(D118:D120)</f>
        <v>10.319999999999999</v>
      </c>
      <c r="E121" s="83">
        <f t="shared" si="15"/>
        <v>13.23</v>
      </c>
      <c r="F121" s="83">
        <f t="shared" si="15"/>
        <v>63.9</v>
      </c>
      <c r="G121" s="83">
        <f t="shared" si="15"/>
        <v>418.7</v>
      </c>
      <c r="H121" s="83">
        <f t="shared" si="15"/>
        <v>0.22000000000000003</v>
      </c>
      <c r="I121" s="83">
        <f t="shared" si="15"/>
        <v>3.1</v>
      </c>
      <c r="J121" s="83">
        <f t="shared" si="15"/>
        <v>53.4</v>
      </c>
      <c r="K121" s="83">
        <f t="shared" si="15"/>
        <v>1.15</v>
      </c>
      <c r="L121" s="83">
        <f t="shared" si="15"/>
        <v>239.51</v>
      </c>
      <c r="M121" s="83">
        <f t="shared" si="15"/>
        <v>321.98</v>
      </c>
      <c r="N121" s="83">
        <f t="shared" si="15"/>
        <v>88.52000000000001</v>
      </c>
      <c r="O121" s="83">
        <f t="shared" si="15"/>
        <v>2.8500000000000005</v>
      </c>
      <c r="P121" s="27"/>
    </row>
    <row r="122" spans="1:16" ht="12" customHeight="1">
      <c r="A122" s="63" t="s">
        <v>120</v>
      </c>
      <c r="B122" s="64"/>
      <c r="C122" s="64"/>
      <c r="D122" s="64"/>
      <c r="E122" s="64"/>
      <c r="F122" s="64"/>
      <c r="G122" s="64"/>
      <c r="H122" s="64"/>
      <c r="I122" s="64"/>
      <c r="J122" s="64"/>
      <c r="K122" s="64"/>
      <c r="L122" s="64"/>
      <c r="M122" s="64"/>
      <c r="N122" s="64"/>
      <c r="O122" s="65"/>
      <c r="P122" s="27"/>
    </row>
    <row r="123" spans="1:16" ht="12" customHeight="1">
      <c r="A123" s="57"/>
      <c r="B123" s="58" t="s">
        <v>118</v>
      </c>
      <c r="C123" s="54">
        <v>200</v>
      </c>
      <c r="D123" s="66">
        <v>0.95</v>
      </c>
      <c r="E123" s="66">
        <v>0</v>
      </c>
      <c r="F123" s="66">
        <v>17.29</v>
      </c>
      <c r="G123" s="66">
        <v>72.96</v>
      </c>
      <c r="H123" s="66">
        <v>0.019</v>
      </c>
      <c r="I123" s="66">
        <v>3.8</v>
      </c>
      <c r="J123" s="66">
        <v>0.16</v>
      </c>
      <c r="K123" s="66">
        <v>0</v>
      </c>
      <c r="L123" s="66">
        <v>13.3</v>
      </c>
      <c r="M123" s="66">
        <v>0</v>
      </c>
      <c r="N123" s="66">
        <v>2.66</v>
      </c>
      <c r="O123" s="66">
        <v>0</v>
      </c>
      <c r="P123" s="27"/>
    </row>
    <row r="124" spans="1:16" ht="12" customHeight="1">
      <c r="A124" s="48"/>
      <c r="B124" s="59" t="s">
        <v>32</v>
      </c>
      <c r="C124" s="48"/>
      <c r="D124" s="67">
        <f aca="true" t="shared" si="16" ref="D124:O124">SUM(D123)</f>
        <v>0.95</v>
      </c>
      <c r="E124" s="67">
        <f t="shared" si="16"/>
        <v>0</v>
      </c>
      <c r="F124" s="67">
        <f t="shared" si="16"/>
        <v>17.29</v>
      </c>
      <c r="G124" s="67">
        <f t="shared" si="16"/>
        <v>72.96</v>
      </c>
      <c r="H124" s="67">
        <f t="shared" si="16"/>
        <v>0.019</v>
      </c>
      <c r="I124" s="67">
        <f t="shared" si="16"/>
        <v>3.8</v>
      </c>
      <c r="J124" s="67">
        <f t="shared" si="16"/>
        <v>0.16</v>
      </c>
      <c r="K124" s="67">
        <f t="shared" si="16"/>
        <v>0</v>
      </c>
      <c r="L124" s="67">
        <f t="shared" si="16"/>
        <v>13.3</v>
      </c>
      <c r="M124" s="67">
        <f t="shared" si="16"/>
        <v>0</v>
      </c>
      <c r="N124" s="67">
        <f t="shared" si="16"/>
        <v>2.66</v>
      </c>
      <c r="O124" s="67">
        <f t="shared" si="16"/>
        <v>0</v>
      </c>
      <c r="P124" s="27"/>
    </row>
    <row r="125" spans="1:16" ht="12" customHeight="1">
      <c r="A125" s="68"/>
      <c r="B125" s="69"/>
      <c r="C125" s="68"/>
      <c r="D125" s="70" t="s">
        <v>24</v>
      </c>
      <c r="E125" s="70"/>
      <c r="F125" s="70"/>
      <c r="G125" s="68"/>
      <c r="H125" s="68"/>
      <c r="I125" s="68"/>
      <c r="J125" s="68"/>
      <c r="K125" s="68"/>
      <c r="L125" s="68"/>
      <c r="M125" s="68"/>
      <c r="N125" s="68"/>
      <c r="O125" s="68"/>
      <c r="P125" s="27"/>
    </row>
    <row r="126" spans="1:16" s="201" customFormat="1" ht="24.75" customHeight="1">
      <c r="A126" s="190">
        <v>70</v>
      </c>
      <c r="B126" s="188" t="s">
        <v>79</v>
      </c>
      <c r="C126" s="50">
        <v>60</v>
      </c>
      <c r="D126" s="138">
        <v>2.4</v>
      </c>
      <c r="E126" s="138">
        <v>0.4</v>
      </c>
      <c r="F126" s="138">
        <v>11</v>
      </c>
      <c r="G126" s="139">
        <v>50</v>
      </c>
      <c r="H126" s="138">
        <v>46.6</v>
      </c>
      <c r="I126" s="138">
        <v>0.14</v>
      </c>
      <c r="J126" s="138">
        <v>0.04</v>
      </c>
      <c r="K126" s="138">
        <v>0.34</v>
      </c>
      <c r="L126" s="138">
        <v>76.66</v>
      </c>
      <c r="M126" s="138">
        <v>140</v>
      </c>
      <c r="N126" s="138">
        <v>46.66</v>
      </c>
      <c r="O126" s="138">
        <v>2</v>
      </c>
      <c r="P126" s="200"/>
    </row>
    <row r="127" spans="1:16" s="201" customFormat="1" ht="24.75" customHeight="1">
      <c r="A127" s="191">
        <v>110</v>
      </c>
      <c r="B127" s="192" t="s">
        <v>61</v>
      </c>
      <c r="C127" s="202" t="s">
        <v>30</v>
      </c>
      <c r="D127" s="202">
        <v>2.05</v>
      </c>
      <c r="E127" s="202">
        <v>6.7</v>
      </c>
      <c r="F127" s="202">
        <v>15.2</v>
      </c>
      <c r="G127" s="202">
        <v>130</v>
      </c>
      <c r="H127" s="203">
        <v>8.9</v>
      </c>
      <c r="I127" s="203">
        <v>8.2</v>
      </c>
      <c r="J127" s="203">
        <v>10.14</v>
      </c>
      <c r="K127" s="203">
        <v>0.3</v>
      </c>
      <c r="L127" s="203">
        <v>32.4</v>
      </c>
      <c r="M127" s="203">
        <v>74</v>
      </c>
      <c r="N127" s="203">
        <v>10</v>
      </c>
      <c r="O127" s="204">
        <v>0.3</v>
      </c>
      <c r="P127" s="200"/>
    </row>
    <row r="128" spans="1:16" s="201" customFormat="1" ht="24.75" customHeight="1">
      <c r="A128" s="190" t="s">
        <v>51</v>
      </c>
      <c r="B128" s="194" t="s">
        <v>63</v>
      </c>
      <c r="C128" s="190" t="s">
        <v>62</v>
      </c>
      <c r="D128" s="205">
        <v>17.4</v>
      </c>
      <c r="E128" s="205">
        <v>23.24</v>
      </c>
      <c r="F128" s="205">
        <v>21.8</v>
      </c>
      <c r="G128" s="205">
        <v>366</v>
      </c>
      <c r="H128" s="206">
        <v>0.02</v>
      </c>
      <c r="I128" s="206">
        <v>7.6</v>
      </c>
      <c r="J128" s="206">
        <v>174.3</v>
      </c>
      <c r="K128" s="206">
        <v>4.18</v>
      </c>
      <c r="L128" s="206">
        <v>26.54</v>
      </c>
      <c r="M128" s="206">
        <v>204.6</v>
      </c>
      <c r="N128" s="206">
        <v>38.94</v>
      </c>
      <c r="O128" s="206">
        <v>3.02</v>
      </c>
      <c r="P128" s="200"/>
    </row>
    <row r="129" spans="1:16" s="201" customFormat="1" ht="15" customHeight="1">
      <c r="A129" s="190">
        <v>514</v>
      </c>
      <c r="B129" s="207" t="s">
        <v>37</v>
      </c>
      <c r="C129" s="190">
        <v>150</v>
      </c>
      <c r="D129" s="190">
        <v>14.1</v>
      </c>
      <c r="E129" s="190">
        <v>6.9</v>
      </c>
      <c r="F129" s="190">
        <v>33.4</v>
      </c>
      <c r="G129" s="190">
        <v>255</v>
      </c>
      <c r="H129" s="189">
        <v>0</v>
      </c>
      <c r="I129" s="189">
        <v>2.8</v>
      </c>
      <c r="J129" s="189">
        <v>0</v>
      </c>
      <c r="K129" s="189">
        <v>0.2</v>
      </c>
      <c r="L129" s="189">
        <v>18</v>
      </c>
      <c r="M129" s="189">
        <v>10</v>
      </c>
      <c r="N129" s="189">
        <v>4</v>
      </c>
      <c r="O129" s="189">
        <v>0.6</v>
      </c>
      <c r="P129" s="200"/>
    </row>
    <row r="130" spans="1:16" ht="12" customHeight="1">
      <c r="A130" s="54">
        <v>685</v>
      </c>
      <c r="B130" s="80" t="s">
        <v>21</v>
      </c>
      <c r="C130" s="54">
        <v>180</v>
      </c>
      <c r="D130" s="54">
        <v>0.2</v>
      </c>
      <c r="E130" s="54">
        <v>0</v>
      </c>
      <c r="F130" s="54">
        <v>15</v>
      </c>
      <c r="G130" s="54">
        <v>58</v>
      </c>
      <c r="H130" s="48">
        <v>0</v>
      </c>
      <c r="I130" s="48">
        <v>2.2</v>
      </c>
      <c r="J130" s="48">
        <v>0</v>
      </c>
      <c r="K130" s="48">
        <v>0</v>
      </c>
      <c r="L130" s="48">
        <v>87</v>
      </c>
      <c r="M130" s="48">
        <v>68</v>
      </c>
      <c r="N130" s="48">
        <v>14</v>
      </c>
      <c r="O130" s="48">
        <v>0.8</v>
      </c>
      <c r="P130" s="27"/>
    </row>
    <row r="131" spans="1:16" ht="12" customHeight="1">
      <c r="A131" s="54"/>
      <c r="B131" s="80" t="s">
        <v>22</v>
      </c>
      <c r="C131" s="54" t="s">
        <v>23</v>
      </c>
      <c r="D131" s="54">
        <v>2.02</v>
      </c>
      <c r="E131" s="54">
        <v>0.4</v>
      </c>
      <c r="F131" s="54">
        <v>12.1</v>
      </c>
      <c r="G131" s="54">
        <v>65</v>
      </c>
      <c r="H131" s="48">
        <v>0.05</v>
      </c>
      <c r="I131" s="48">
        <v>0</v>
      </c>
      <c r="J131" s="48">
        <v>0</v>
      </c>
      <c r="K131" s="48">
        <v>0.45</v>
      </c>
      <c r="L131" s="48">
        <v>7.5</v>
      </c>
      <c r="M131" s="48">
        <v>24.68</v>
      </c>
      <c r="N131" s="48">
        <v>5.32</v>
      </c>
      <c r="O131" s="48">
        <v>0.45</v>
      </c>
      <c r="P131" s="27"/>
    </row>
    <row r="132" spans="1:16" ht="12" customHeight="1">
      <c r="A132" s="153"/>
      <c r="B132" s="80" t="s">
        <v>26</v>
      </c>
      <c r="C132" s="82">
        <v>20</v>
      </c>
      <c r="D132" s="54">
        <v>1.1</v>
      </c>
      <c r="E132" s="54">
        <v>0.2</v>
      </c>
      <c r="F132" s="54">
        <v>9.4</v>
      </c>
      <c r="G132" s="54">
        <v>44</v>
      </c>
      <c r="H132" s="48">
        <v>0.04</v>
      </c>
      <c r="I132" s="48">
        <v>0</v>
      </c>
      <c r="J132" s="48">
        <v>0</v>
      </c>
      <c r="K132" s="48">
        <v>0.6</v>
      </c>
      <c r="L132" s="48">
        <v>10</v>
      </c>
      <c r="M132" s="48">
        <v>32</v>
      </c>
      <c r="N132" s="48">
        <v>7.1</v>
      </c>
      <c r="O132" s="48">
        <v>0.6</v>
      </c>
      <c r="P132" s="27"/>
    </row>
    <row r="133" spans="1:16" ht="12" customHeight="1">
      <c r="A133" s="54"/>
      <c r="B133" s="80" t="s">
        <v>32</v>
      </c>
      <c r="C133" s="82"/>
      <c r="D133" s="154">
        <f aca="true" t="shared" si="17" ref="D133:O133">SUM(D126:D132)</f>
        <v>39.27</v>
      </c>
      <c r="E133" s="154">
        <f t="shared" si="17"/>
        <v>37.84</v>
      </c>
      <c r="F133" s="154">
        <f t="shared" si="17"/>
        <v>117.9</v>
      </c>
      <c r="G133" s="154">
        <f t="shared" si="17"/>
        <v>968</v>
      </c>
      <c r="H133" s="154">
        <f t="shared" si="17"/>
        <v>55.61</v>
      </c>
      <c r="I133" s="154">
        <f t="shared" si="17"/>
        <v>20.939999999999998</v>
      </c>
      <c r="J133" s="154">
        <f t="shared" si="17"/>
        <v>184.48000000000002</v>
      </c>
      <c r="K133" s="154">
        <f t="shared" si="17"/>
        <v>6.069999999999999</v>
      </c>
      <c r="L133" s="154">
        <f t="shared" si="17"/>
        <v>258.1</v>
      </c>
      <c r="M133" s="154">
        <f t="shared" si="17"/>
        <v>553.28</v>
      </c>
      <c r="N133" s="154">
        <f t="shared" si="17"/>
        <v>126.01999999999998</v>
      </c>
      <c r="O133" s="154">
        <f t="shared" si="17"/>
        <v>7.77</v>
      </c>
      <c r="P133" s="27"/>
    </row>
    <row r="134" spans="1:16" ht="12" customHeight="1">
      <c r="A134" s="84" t="s">
        <v>89</v>
      </c>
      <c r="B134" s="64"/>
      <c r="C134" s="64"/>
      <c r="D134" s="64"/>
      <c r="E134" s="64"/>
      <c r="F134" s="64"/>
      <c r="G134" s="64"/>
      <c r="H134" s="64"/>
      <c r="I134" s="64"/>
      <c r="J134" s="64"/>
      <c r="K134" s="64"/>
      <c r="L134" s="64"/>
      <c r="M134" s="64"/>
      <c r="N134" s="64"/>
      <c r="O134" s="65"/>
      <c r="P134" s="27"/>
    </row>
    <row r="135" spans="1:16" ht="12" customHeight="1">
      <c r="A135" s="54">
        <v>390</v>
      </c>
      <c r="B135" s="80" t="s">
        <v>98</v>
      </c>
      <c r="C135" s="82">
        <v>80</v>
      </c>
      <c r="D135" s="54">
        <v>14.8</v>
      </c>
      <c r="E135" s="54">
        <v>8.8</v>
      </c>
      <c r="F135" s="54">
        <v>15.3</v>
      </c>
      <c r="G135" s="54">
        <v>196</v>
      </c>
      <c r="H135" s="54">
        <v>0.07</v>
      </c>
      <c r="I135" s="54">
        <v>0.73</v>
      </c>
      <c r="J135" s="54">
        <v>40</v>
      </c>
      <c r="K135" s="54">
        <v>17</v>
      </c>
      <c r="L135" s="54">
        <v>84.1</v>
      </c>
      <c r="M135" s="54">
        <v>121.7</v>
      </c>
      <c r="N135" s="54">
        <v>32.2</v>
      </c>
      <c r="O135" s="54">
        <v>0.64</v>
      </c>
      <c r="P135" s="27"/>
    </row>
    <row r="136" spans="1:16" ht="12" customHeight="1">
      <c r="A136" s="54"/>
      <c r="B136" s="80" t="s">
        <v>22</v>
      </c>
      <c r="C136" s="82">
        <v>30</v>
      </c>
      <c r="D136" s="54">
        <v>2.02</v>
      </c>
      <c r="E136" s="54">
        <v>0.4</v>
      </c>
      <c r="F136" s="54">
        <v>12.1</v>
      </c>
      <c r="G136" s="54">
        <v>65</v>
      </c>
      <c r="H136" s="48">
        <v>0.05</v>
      </c>
      <c r="I136" s="48">
        <v>0</v>
      </c>
      <c r="J136" s="48">
        <v>0</v>
      </c>
      <c r="K136" s="48">
        <v>0.45</v>
      </c>
      <c r="L136" s="48">
        <v>7.5</v>
      </c>
      <c r="M136" s="48">
        <v>24.68</v>
      </c>
      <c r="N136" s="48">
        <v>5.32</v>
      </c>
      <c r="O136" s="48">
        <v>0.45</v>
      </c>
      <c r="P136" s="27"/>
    </row>
    <row r="137" spans="1:16" ht="12" customHeight="1">
      <c r="A137" s="54">
        <v>685</v>
      </c>
      <c r="B137" s="80" t="s">
        <v>21</v>
      </c>
      <c r="C137" s="82" t="s">
        <v>92</v>
      </c>
      <c r="D137" s="54">
        <v>0.2</v>
      </c>
      <c r="E137" s="54">
        <v>0</v>
      </c>
      <c r="F137" s="54">
        <v>15</v>
      </c>
      <c r="G137" s="54">
        <v>58</v>
      </c>
      <c r="H137" s="48">
        <v>0</v>
      </c>
      <c r="I137" s="48">
        <v>2.2</v>
      </c>
      <c r="J137" s="48">
        <v>0</v>
      </c>
      <c r="K137" s="48">
        <v>0</v>
      </c>
      <c r="L137" s="48">
        <v>87</v>
      </c>
      <c r="M137" s="48">
        <v>68</v>
      </c>
      <c r="N137" s="48">
        <v>14</v>
      </c>
      <c r="O137" s="48">
        <v>0.8</v>
      </c>
      <c r="P137" s="27"/>
    </row>
    <row r="138" spans="1:16" ht="12" customHeight="1">
      <c r="A138" s="54"/>
      <c r="B138" s="80" t="s">
        <v>32</v>
      </c>
      <c r="C138" s="82"/>
      <c r="D138" s="154">
        <f>SUM(D135:D137)</f>
        <v>17.02</v>
      </c>
      <c r="E138" s="154">
        <f aca="true" t="shared" si="18" ref="E138:N138">SUM(E135:E137)</f>
        <v>9.200000000000001</v>
      </c>
      <c r="F138" s="154">
        <f t="shared" si="18"/>
        <v>42.4</v>
      </c>
      <c r="G138" s="154">
        <f t="shared" si="18"/>
        <v>319</v>
      </c>
      <c r="H138" s="154">
        <f t="shared" si="18"/>
        <v>0.12000000000000001</v>
      </c>
      <c r="I138" s="154">
        <f t="shared" si="18"/>
        <v>2.93</v>
      </c>
      <c r="J138" s="154">
        <f t="shared" si="18"/>
        <v>40</v>
      </c>
      <c r="K138" s="154">
        <f t="shared" si="18"/>
        <v>17.45</v>
      </c>
      <c r="L138" s="154">
        <f t="shared" si="18"/>
        <v>178.6</v>
      </c>
      <c r="M138" s="154">
        <f t="shared" si="18"/>
        <v>214.38</v>
      </c>
      <c r="N138" s="154">
        <f t="shared" si="18"/>
        <v>51.52</v>
      </c>
      <c r="O138" s="154">
        <f>SUM(O135:O137)</f>
        <v>1.8900000000000001</v>
      </c>
      <c r="P138" s="27"/>
    </row>
    <row r="139" spans="1:16" ht="12" customHeight="1">
      <c r="A139" s="48"/>
      <c r="B139" s="155" t="s">
        <v>33</v>
      </c>
      <c r="C139" s="83"/>
      <c r="D139" s="67">
        <f>D121+D133+D138+D124</f>
        <v>67.56</v>
      </c>
      <c r="E139" s="67">
        <f aca="true" t="shared" si="19" ref="E139:O139">E121+E133+E138+E124</f>
        <v>60.27000000000001</v>
      </c>
      <c r="F139" s="67">
        <f t="shared" si="19"/>
        <v>241.49</v>
      </c>
      <c r="G139" s="67">
        <f t="shared" si="19"/>
        <v>1778.66</v>
      </c>
      <c r="H139" s="67">
        <f t="shared" si="19"/>
        <v>55.968999999999994</v>
      </c>
      <c r="I139" s="67">
        <f t="shared" si="19"/>
        <v>30.77</v>
      </c>
      <c r="J139" s="67">
        <f t="shared" si="19"/>
        <v>278.04</v>
      </c>
      <c r="K139" s="67">
        <f t="shared" si="19"/>
        <v>24.669999999999998</v>
      </c>
      <c r="L139" s="67">
        <f t="shared" si="19"/>
        <v>689.51</v>
      </c>
      <c r="M139" s="67">
        <f t="shared" si="19"/>
        <v>1089.6399999999999</v>
      </c>
      <c r="N139" s="67">
        <f t="shared" si="19"/>
        <v>268.72</v>
      </c>
      <c r="O139" s="67">
        <f t="shared" si="19"/>
        <v>12.510000000000002</v>
      </c>
      <c r="P139" s="27"/>
    </row>
    <row r="140" spans="1:16" ht="12" customHeight="1">
      <c r="A140" s="41"/>
      <c r="B140" s="156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  <c r="P140" s="157"/>
    </row>
    <row r="141" spans="1:16" ht="12" customHeight="1">
      <c r="A141" s="41"/>
      <c r="B141" s="158"/>
      <c r="C141" s="91"/>
      <c r="D141" s="91"/>
      <c r="E141" s="91"/>
      <c r="F141" s="91"/>
      <c r="G141" s="91"/>
      <c r="H141" s="91"/>
      <c r="I141" s="91"/>
      <c r="J141" s="91"/>
      <c r="K141" s="91"/>
      <c r="L141" s="91"/>
      <c r="M141" s="91"/>
      <c r="N141" s="91"/>
      <c r="O141" s="91"/>
      <c r="P141" s="157"/>
    </row>
    <row r="142" spans="1:16" ht="12" customHeight="1">
      <c r="A142" s="68"/>
      <c r="B142" s="69"/>
      <c r="C142" s="123"/>
      <c r="D142" s="91"/>
      <c r="E142" s="91"/>
      <c r="F142" s="91"/>
      <c r="G142" s="91"/>
      <c r="H142" s="91"/>
      <c r="I142" s="91"/>
      <c r="J142" s="91"/>
      <c r="K142" s="91"/>
      <c r="L142" s="91"/>
      <c r="M142" s="91"/>
      <c r="N142" s="91"/>
      <c r="O142" s="91"/>
      <c r="P142" s="157"/>
    </row>
    <row r="143" spans="1:16" ht="23.25" customHeight="1">
      <c r="A143" s="68"/>
      <c r="B143" s="69"/>
      <c r="C143" s="123"/>
      <c r="D143" s="91"/>
      <c r="E143" s="91"/>
      <c r="F143" s="91"/>
      <c r="G143" s="91"/>
      <c r="H143" s="91"/>
      <c r="I143" s="91"/>
      <c r="J143" s="91"/>
      <c r="K143" s="91"/>
      <c r="L143" s="91"/>
      <c r="M143" s="91"/>
      <c r="N143" s="91"/>
      <c r="O143" s="91"/>
      <c r="P143" s="157"/>
    </row>
    <row r="144" spans="1:16" ht="12" customHeight="1">
      <c r="A144" s="68"/>
      <c r="B144" s="69"/>
      <c r="C144" s="123"/>
      <c r="D144" s="91"/>
      <c r="E144" s="91"/>
      <c r="F144" s="91"/>
      <c r="G144" s="91"/>
      <c r="H144" s="91"/>
      <c r="I144" s="91"/>
      <c r="J144" s="91"/>
      <c r="K144" s="91"/>
      <c r="L144" s="91"/>
      <c r="M144" s="91"/>
      <c r="N144" s="91"/>
      <c r="O144" s="91"/>
      <c r="P144" s="157"/>
    </row>
    <row r="145" spans="1:16" ht="12" customHeight="1">
      <c r="A145" s="68"/>
      <c r="B145" s="69"/>
      <c r="C145" s="123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91"/>
      <c r="P145" s="27"/>
    </row>
    <row r="146" spans="1:16" ht="12" customHeight="1">
      <c r="A146" s="26" t="s">
        <v>90</v>
      </c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7"/>
    </row>
    <row r="147" spans="1:16" ht="12" customHeight="1">
      <c r="A147" s="68"/>
      <c r="B147" s="69"/>
      <c r="C147" s="123"/>
      <c r="D147" s="91"/>
      <c r="E147" s="91"/>
      <c r="F147" s="91"/>
      <c r="G147" s="91"/>
      <c r="H147" s="91"/>
      <c r="I147" s="91"/>
      <c r="J147" s="91"/>
      <c r="K147" s="91"/>
      <c r="L147" s="91"/>
      <c r="M147" s="91"/>
      <c r="N147" s="91"/>
      <c r="O147" s="91"/>
      <c r="P147" s="27"/>
    </row>
    <row r="148" spans="1:16" ht="12" customHeight="1">
      <c r="A148" s="30" t="s">
        <v>0</v>
      </c>
      <c r="B148" s="31" t="s">
        <v>1</v>
      </c>
      <c r="C148" s="30" t="s">
        <v>2</v>
      </c>
      <c r="D148" s="94" t="s">
        <v>3</v>
      </c>
      <c r="E148" s="95"/>
      <c r="F148" s="96"/>
      <c r="G148" s="30" t="s">
        <v>4</v>
      </c>
      <c r="H148" s="124" t="s">
        <v>5</v>
      </c>
      <c r="I148" s="125"/>
      <c r="J148" s="125"/>
      <c r="K148" s="126"/>
      <c r="L148" s="94" t="s">
        <v>6</v>
      </c>
      <c r="M148" s="95"/>
      <c r="N148" s="95"/>
      <c r="O148" s="96"/>
      <c r="P148" s="27"/>
    </row>
    <row r="149" spans="1:16" ht="12" customHeight="1">
      <c r="A149" s="35" t="s">
        <v>7</v>
      </c>
      <c r="B149" s="36"/>
      <c r="C149" s="35"/>
      <c r="D149" s="35" t="s">
        <v>8</v>
      </c>
      <c r="E149" s="35" t="s">
        <v>9</v>
      </c>
      <c r="F149" s="35" t="s">
        <v>10</v>
      </c>
      <c r="G149" s="35" t="s">
        <v>11</v>
      </c>
      <c r="H149" s="37" t="s">
        <v>119</v>
      </c>
      <c r="I149" s="37" t="s">
        <v>12</v>
      </c>
      <c r="J149" s="37" t="s">
        <v>13</v>
      </c>
      <c r="K149" s="37" t="s">
        <v>14</v>
      </c>
      <c r="L149" s="38" t="s">
        <v>15</v>
      </c>
      <c r="M149" s="38" t="s">
        <v>16</v>
      </c>
      <c r="N149" s="38" t="s">
        <v>17</v>
      </c>
      <c r="O149" s="38" t="s">
        <v>18</v>
      </c>
      <c r="P149" s="27"/>
    </row>
    <row r="150" spans="1:16" ht="12" customHeight="1">
      <c r="A150" s="37">
        <v>1</v>
      </c>
      <c r="B150" s="39">
        <v>2</v>
      </c>
      <c r="C150" s="40">
        <v>3</v>
      </c>
      <c r="D150" s="39">
        <v>4</v>
      </c>
      <c r="E150" s="39">
        <v>5</v>
      </c>
      <c r="F150" s="39">
        <v>6</v>
      </c>
      <c r="G150" s="39">
        <v>7</v>
      </c>
      <c r="H150" s="37">
        <v>8</v>
      </c>
      <c r="I150" s="37">
        <v>9</v>
      </c>
      <c r="J150" s="37">
        <v>10</v>
      </c>
      <c r="K150" s="37">
        <v>11</v>
      </c>
      <c r="L150" s="38">
        <v>12</v>
      </c>
      <c r="M150" s="38">
        <v>13</v>
      </c>
      <c r="N150" s="38">
        <v>14</v>
      </c>
      <c r="O150" s="38">
        <v>15</v>
      </c>
      <c r="P150" s="27"/>
    </row>
    <row r="151" spans="1:16" ht="12" customHeight="1">
      <c r="A151" s="41"/>
      <c r="B151" s="44" t="s">
        <v>47</v>
      </c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27"/>
    </row>
    <row r="152" spans="1:16" ht="12" customHeight="1">
      <c r="A152" s="159" t="s">
        <v>19</v>
      </c>
      <c r="B152" s="159"/>
      <c r="C152" s="41"/>
      <c r="D152" s="46" t="s">
        <v>28</v>
      </c>
      <c r="E152" s="46"/>
      <c r="F152" s="43"/>
      <c r="G152" s="41"/>
      <c r="H152" s="41"/>
      <c r="I152" s="41"/>
      <c r="J152" s="41"/>
      <c r="K152" s="41"/>
      <c r="L152" s="41"/>
      <c r="M152" s="41"/>
      <c r="N152" s="41"/>
      <c r="O152" s="41"/>
      <c r="P152" s="27"/>
    </row>
    <row r="153" spans="1:16" ht="12" customHeight="1">
      <c r="A153" s="148" t="s">
        <v>68</v>
      </c>
      <c r="B153" s="148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27"/>
    </row>
    <row r="154" spans="1:16" s="201" customFormat="1" ht="22.5" customHeight="1">
      <c r="A154" s="190">
        <v>160</v>
      </c>
      <c r="B154" s="188" t="s">
        <v>99</v>
      </c>
      <c r="C154" s="205">
        <v>200</v>
      </c>
      <c r="D154" s="205">
        <v>5.73</v>
      </c>
      <c r="E154" s="205">
        <v>4.74</v>
      </c>
      <c r="F154" s="205">
        <v>20.93</v>
      </c>
      <c r="G154" s="205">
        <v>150.15</v>
      </c>
      <c r="H154" s="206">
        <v>0.06</v>
      </c>
      <c r="I154" s="206">
        <v>0.73</v>
      </c>
      <c r="J154" s="206">
        <v>20.1</v>
      </c>
      <c r="K154" s="206">
        <v>0.32</v>
      </c>
      <c r="L154" s="206">
        <v>148.48</v>
      </c>
      <c r="M154" s="206">
        <v>126.9</v>
      </c>
      <c r="N154" s="208">
        <v>20.14</v>
      </c>
      <c r="O154" s="189">
        <v>0.45</v>
      </c>
      <c r="P154" s="200"/>
    </row>
    <row r="155" spans="1:16" ht="12" customHeight="1">
      <c r="A155" s="54" t="s">
        <v>66</v>
      </c>
      <c r="B155" s="80" t="s">
        <v>22</v>
      </c>
      <c r="C155" s="54">
        <v>30</v>
      </c>
      <c r="D155" s="54">
        <v>2.02</v>
      </c>
      <c r="E155" s="54">
        <v>0.4</v>
      </c>
      <c r="F155" s="54">
        <v>12.1</v>
      </c>
      <c r="G155" s="54">
        <v>65</v>
      </c>
      <c r="H155" s="48">
        <v>0.05</v>
      </c>
      <c r="I155" s="48">
        <v>0</v>
      </c>
      <c r="J155" s="48">
        <v>0</v>
      </c>
      <c r="K155" s="48">
        <v>0.45</v>
      </c>
      <c r="L155" s="48">
        <v>7.5</v>
      </c>
      <c r="M155" s="48">
        <v>24.68</v>
      </c>
      <c r="N155" s="48">
        <v>5.32</v>
      </c>
      <c r="O155" s="48">
        <v>0.45</v>
      </c>
      <c r="P155" s="27"/>
    </row>
    <row r="156" spans="1:16" s="201" customFormat="1" ht="12" customHeight="1">
      <c r="A156" s="190">
        <v>686</v>
      </c>
      <c r="B156" s="194" t="s">
        <v>65</v>
      </c>
      <c r="C156" s="56">
        <v>180</v>
      </c>
      <c r="D156" s="190">
        <v>0.2</v>
      </c>
      <c r="E156" s="190">
        <v>0</v>
      </c>
      <c r="F156" s="190">
        <v>15</v>
      </c>
      <c r="G156" s="190">
        <v>58</v>
      </c>
      <c r="H156" s="189">
        <v>0</v>
      </c>
      <c r="I156" s="189">
        <v>2.2</v>
      </c>
      <c r="J156" s="189">
        <v>0</v>
      </c>
      <c r="K156" s="189">
        <v>0</v>
      </c>
      <c r="L156" s="189">
        <v>87</v>
      </c>
      <c r="M156" s="189">
        <v>68</v>
      </c>
      <c r="N156" s="189">
        <v>14</v>
      </c>
      <c r="O156" s="189">
        <v>0.8</v>
      </c>
      <c r="P156" s="200"/>
    </row>
    <row r="157" spans="1:16" ht="12" customHeight="1">
      <c r="A157" s="48"/>
      <c r="B157" s="59" t="s">
        <v>32</v>
      </c>
      <c r="C157" s="48"/>
      <c r="D157" s="83">
        <f aca="true" t="shared" si="20" ref="D157:O157">SUM(D154:D156)</f>
        <v>7.95</v>
      </c>
      <c r="E157" s="83">
        <f t="shared" si="20"/>
        <v>5.140000000000001</v>
      </c>
      <c r="F157" s="83">
        <f t="shared" si="20"/>
        <v>48.03</v>
      </c>
      <c r="G157" s="83">
        <f t="shared" si="20"/>
        <v>273.15</v>
      </c>
      <c r="H157" s="83">
        <f t="shared" si="20"/>
        <v>0.11</v>
      </c>
      <c r="I157" s="83">
        <f t="shared" si="20"/>
        <v>2.93</v>
      </c>
      <c r="J157" s="83">
        <f t="shared" si="20"/>
        <v>20.1</v>
      </c>
      <c r="K157" s="83">
        <f t="shared" si="20"/>
        <v>0.77</v>
      </c>
      <c r="L157" s="83">
        <f t="shared" si="20"/>
        <v>242.98</v>
      </c>
      <c r="M157" s="83">
        <f t="shared" si="20"/>
        <v>219.58</v>
      </c>
      <c r="N157" s="83">
        <f t="shared" si="20"/>
        <v>39.46</v>
      </c>
      <c r="O157" s="83">
        <f t="shared" si="20"/>
        <v>1.7000000000000002</v>
      </c>
      <c r="P157" s="27"/>
    </row>
    <row r="158" spans="1:16" ht="12" customHeight="1">
      <c r="A158" s="63" t="s">
        <v>120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5"/>
      <c r="P158" s="27"/>
    </row>
    <row r="159" spans="1:16" ht="12" customHeight="1">
      <c r="A159" s="57"/>
      <c r="B159" s="58" t="s">
        <v>117</v>
      </c>
      <c r="C159" s="54">
        <v>100</v>
      </c>
      <c r="D159" s="66">
        <v>4.35</v>
      </c>
      <c r="E159" s="66">
        <v>4.8</v>
      </c>
      <c r="F159" s="66">
        <v>6</v>
      </c>
      <c r="G159" s="66">
        <v>88.5</v>
      </c>
      <c r="H159" s="66">
        <v>0.15</v>
      </c>
      <c r="I159" s="66">
        <v>1.05</v>
      </c>
      <c r="J159" s="66">
        <v>0</v>
      </c>
      <c r="K159" s="66">
        <v>0</v>
      </c>
      <c r="L159" s="66">
        <v>180</v>
      </c>
      <c r="M159" s="66">
        <v>142.5</v>
      </c>
      <c r="N159" s="66">
        <v>21</v>
      </c>
      <c r="O159" s="66">
        <v>0.15</v>
      </c>
      <c r="P159" s="27"/>
    </row>
    <row r="160" spans="1:16" ht="12" customHeight="1">
      <c r="A160" s="48"/>
      <c r="B160" s="59" t="s">
        <v>32</v>
      </c>
      <c r="C160" s="48"/>
      <c r="D160" s="67">
        <f aca="true" t="shared" si="21" ref="D160:O160">SUM(D159)</f>
        <v>4.35</v>
      </c>
      <c r="E160" s="67">
        <f t="shared" si="21"/>
        <v>4.8</v>
      </c>
      <c r="F160" s="67">
        <f t="shared" si="21"/>
        <v>6</v>
      </c>
      <c r="G160" s="67">
        <f t="shared" si="21"/>
        <v>88.5</v>
      </c>
      <c r="H160" s="67">
        <f t="shared" si="21"/>
        <v>0.15</v>
      </c>
      <c r="I160" s="67">
        <f t="shared" si="21"/>
        <v>1.05</v>
      </c>
      <c r="J160" s="67">
        <f t="shared" si="21"/>
        <v>0</v>
      </c>
      <c r="K160" s="67">
        <f t="shared" si="21"/>
        <v>0</v>
      </c>
      <c r="L160" s="67">
        <f t="shared" si="21"/>
        <v>180</v>
      </c>
      <c r="M160" s="67">
        <f t="shared" si="21"/>
        <v>142.5</v>
      </c>
      <c r="N160" s="67">
        <f t="shared" si="21"/>
        <v>21</v>
      </c>
      <c r="O160" s="67">
        <f t="shared" si="21"/>
        <v>0.15</v>
      </c>
      <c r="P160" s="27"/>
    </row>
    <row r="161" spans="1:16" ht="12" customHeight="1">
      <c r="A161" s="68"/>
      <c r="B161" s="69"/>
      <c r="C161" s="68"/>
      <c r="D161" s="70" t="s">
        <v>24</v>
      </c>
      <c r="E161" s="70"/>
      <c r="F161" s="70"/>
      <c r="G161" s="68"/>
      <c r="H161" s="68"/>
      <c r="I161" s="68"/>
      <c r="J161" s="68"/>
      <c r="K161" s="68"/>
      <c r="L161" s="68"/>
      <c r="M161" s="68"/>
      <c r="N161" s="68"/>
      <c r="O161" s="68"/>
      <c r="P161" s="27"/>
    </row>
    <row r="162" spans="1:16" s="201" customFormat="1" ht="27.75" customHeight="1">
      <c r="A162" s="190">
        <v>70</v>
      </c>
      <c r="B162" s="188" t="s">
        <v>76</v>
      </c>
      <c r="C162" s="50">
        <v>60</v>
      </c>
      <c r="D162" s="138">
        <v>2.4</v>
      </c>
      <c r="E162" s="138">
        <v>0.4</v>
      </c>
      <c r="F162" s="138">
        <v>11</v>
      </c>
      <c r="G162" s="139">
        <v>50</v>
      </c>
      <c r="H162" s="138">
        <v>46.6</v>
      </c>
      <c r="I162" s="138">
        <v>0.14</v>
      </c>
      <c r="J162" s="138">
        <v>0.04</v>
      </c>
      <c r="K162" s="138">
        <v>0.34</v>
      </c>
      <c r="L162" s="138">
        <v>76.66</v>
      </c>
      <c r="M162" s="138">
        <v>140</v>
      </c>
      <c r="N162" s="138">
        <v>46.66</v>
      </c>
      <c r="O162" s="138">
        <v>2</v>
      </c>
      <c r="P162" s="200"/>
    </row>
    <row r="163" spans="1:16" ht="12" customHeight="1">
      <c r="A163" s="54">
        <v>132</v>
      </c>
      <c r="B163" s="74" t="s">
        <v>81</v>
      </c>
      <c r="C163" s="54" t="s">
        <v>30</v>
      </c>
      <c r="D163" s="54">
        <v>3</v>
      </c>
      <c r="E163" s="54">
        <v>4.5</v>
      </c>
      <c r="F163" s="54">
        <v>20.1</v>
      </c>
      <c r="G163" s="54">
        <v>135</v>
      </c>
      <c r="H163" s="48">
        <v>0</v>
      </c>
      <c r="I163" s="48">
        <v>4.7</v>
      </c>
      <c r="J163" s="48">
        <v>0</v>
      </c>
      <c r="K163" s="48">
        <v>0.3</v>
      </c>
      <c r="L163" s="48">
        <v>18</v>
      </c>
      <c r="M163" s="48">
        <v>77</v>
      </c>
      <c r="N163" s="48">
        <v>13</v>
      </c>
      <c r="O163" s="48">
        <v>0.4</v>
      </c>
      <c r="P163" s="27"/>
    </row>
    <row r="164" spans="1:16" s="201" customFormat="1" ht="26.25" customHeight="1">
      <c r="A164" s="190">
        <v>478</v>
      </c>
      <c r="B164" s="207" t="s">
        <v>72</v>
      </c>
      <c r="C164" s="190" t="s">
        <v>71</v>
      </c>
      <c r="D164" s="190">
        <v>9.87</v>
      </c>
      <c r="E164" s="190">
        <v>12.3</v>
      </c>
      <c r="F164" s="190">
        <v>27.28</v>
      </c>
      <c r="G164" s="190">
        <v>367.32</v>
      </c>
      <c r="H164" s="189">
        <v>24.9</v>
      </c>
      <c r="I164" s="189">
        <v>39.08</v>
      </c>
      <c r="J164" s="189">
        <v>147.59</v>
      </c>
      <c r="K164" s="189">
        <v>2.12</v>
      </c>
      <c r="L164" s="189">
        <v>27.97</v>
      </c>
      <c r="M164" s="189">
        <v>2.24</v>
      </c>
      <c r="N164" s="189">
        <v>0.16</v>
      </c>
      <c r="O164" s="189">
        <v>12.2</v>
      </c>
      <c r="P164" s="200"/>
    </row>
    <row r="165" spans="1:16" ht="12" customHeight="1">
      <c r="A165" s="54">
        <v>638</v>
      </c>
      <c r="B165" s="111" t="s">
        <v>35</v>
      </c>
      <c r="C165" s="54">
        <v>180</v>
      </c>
      <c r="D165" s="54">
        <v>0.4</v>
      </c>
      <c r="E165" s="54">
        <v>0</v>
      </c>
      <c r="F165" s="54">
        <v>27.4</v>
      </c>
      <c r="G165" s="54">
        <v>106</v>
      </c>
      <c r="H165" s="48">
        <v>0</v>
      </c>
      <c r="I165" s="48">
        <v>2.8</v>
      </c>
      <c r="J165" s="48">
        <v>0</v>
      </c>
      <c r="K165" s="48">
        <v>0.2</v>
      </c>
      <c r="L165" s="48">
        <v>18</v>
      </c>
      <c r="M165" s="48">
        <v>10</v>
      </c>
      <c r="N165" s="48">
        <v>4</v>
      </c>
      <c r="O165" s="48">
        <v>0.6</v>
      </c>
      <c r="P165" s="27"/>
    </row>
    <row r="166" spans="1:16" ht="12" customHeight="1">
      <c r="A166" s="54"/>
      <c r="B166" s="80" t="s">
        <v>22</v>
      </c>
      <c r="C166" s="82" t="s">
        <v>23</v>
      </c>
      <c r="D166" s="54">
        <v>2.02</v>
      </c>
      <c r="E166" s="54">
        <v>0.4</v>
      </c>
      <c r="F166" s="54">
        <v>12.1</v>
      </c>
      <c r="G166" s="54">
        <v>65</v>
      </c>
      <c r="H166" s="48">
        <v>0.05</v>
      </c>
      <c r="I166" s="48">
        <v>0</v>
      </c>
      <c r="J166" s="48">
        <v>0</v>
      </c>
      <c r="K166" s="48">
        <v>0.45</v>
      </c>
      <c r="L166" s="48">
        <v>7.5</v>
      </c>
      <c r="M166" s="48">
        <v>24.68</v>
      </c>
      <c r="N166" s="48">
        <v>5.32</v>
      </c>
      <c r="O166" s="48">
        <v>0.45</v>
      </c>
      <c r="P166" s="27"/>
    </row>
    <row r="167" spans="1:16" ht="12" customHeight="1">
      <c r="A167" s="54"/>
      <c r="B167" s="80" t="s">
        <v>26</v>
      </c>
      <c r="C167" s="82" t="s">
        <v>27</v>
      </c>
      <c r="D167" s="54">
        <v>1.1</v>
      </c>
      <c r="E167" s="54">
        <v>0.2</v>
      </c>
      <c r="F167" s="54">
        <v>9.4</v>
      </c>
      <c r="G167" s="54">
        <v>44</v>
      </c>
      <c r="H167" s="48">
        <v>0.04</v>
      </c>
      <c r="I167" s="48">
        <v>0</v>
      </c>
      <c r="J167" s="48">
        <v>0</v>
      </c>
      <c r="K167" s="48">
        <v>0.6</v>
      </c>
      <c r="L167" s="48">
        <v>10</v>
      </c>
      <c r="M167" s="48">
        <v>32</v>
      </c>
      <c r="N167" s="48">
        <v>7.1</v>
      </c>
      <c r="O167" s="48">
        <v>0.6</v>
      </c>
      <c r="P167" s="27"/>
    </row>
    <row r="168" spans="1:16" ht="12" customHeight="1">
      <c r="A168" s="54"/>
      <c r="B168" s="80" t="s">
        <v>32</v>
      </c>
      <c r="C168" s="82"/>
      <c r="D168" s="154">
        <f aca="true" t="shared" si="22" ref="D168:O168">SUM(D162:D167)</f>
        <v>18.790000000000003</v>
      </c>
      <c r="E168" s="154">
        <f t="shared" si="22"/>
        <v>17.8</v>
      </c>
      <c r="F168" s="154">
        <f t="shared" si="22"/>
        <v>107.28</v>
      </c>
      <c r="G168" s="154">
        <f t="shared" si="22"/>
        <v>767.3199999999999</v>
      </c>
      <c r="H168" s="154">
        <f t="shared" si="22"/>
        <v>71.59</v>
      </c>
      <c r="I168" s="154">
        <f t="shared" si="22"/>
        <v>46.72</v>
      </c>
      <c r="J168" s="154">
        <f t="shared" si="22"/>
        <v>147.63</v>
      </c>
      <c r="K168" s="154">
        <f t="shared" si="22"/>
        <v>4.010000000000001</v>
      </c>
      <c r="L168" s="154">
        <f t="shared" si="22"/>
        <v>158.13</v>
      </c>
      <c r="M168" s="154">
        <f t="shared" si="22"/>
        <v>285.92</v>
      </c>
      <c r="N168" s="154">
        <f t="shared" si="22"/>
        <v>76.23999999999998</v>
      </c>
      <c r="O168" s="154">
        <f t="shared" si="22"/>
        <v>16.25</v>
      </c>
      <c r="P168" s="27"/>
    </row>
    <row r="169" spans="1:16" ht="12" customHeight="1">
      <c r="A169" s="84" t="s">
        <v>89</v>
      </c>
      <c r="B169" s="64"/>
      <c r="C169" s="64"/>
      <c r="D169" s="64"/>
      <c r="E169" s="64"/>
      <c r="F169" s="64"/>
      <c r="G169" s="64"/>
      <c r="H169" s="64"/>
      <c r="I169" s="64"/>
      <c r="J169" s="64"/>
      <c r="K169" s="64"/>
      <c r="L169" s="64"/>
      <c r="M169" s="64"/>
      <c r="N169" s="64"/>
      <c r="O169" s="65"/>
      <c r="P169" s="27"/>
    </row>
    <row r="170" spans="1:16" ht="12" customHeight="1">
      <c r="A170" s="54"/>
      <c r="B170" s="80" t="s">
        <v>100</v>
      </c>
      <c r="C170" s="82">
        <v>60</v>
      </c>
      <c r="D170" s="54">
        <v>5.29</v>
      </c>
      <c r="E170" s="54">
        <v>7.9</v>
      </c>
      <c r="F170" s="54">
        <v>16.38</v>
      </c>
      <c r="G170" s="54">
        <v>140.18</v>
      </c>
      <c r="H170" s="54">
        <v>155.6</v>
      </c>
      <c r="I170" s="54">
        <v>3.6</v>
      </c>
      <c r="J170" s="54">
        <v>0.04</v>
      </c>
      <c r="K170" s="54">
        <v>0.6</v>
      </c>
      <c r="L170" s="54">
        <v>7.5</v>
      </c>
      <c r="M170" s="54">
        <v>35</v>
      </c>
      <c r="N170" s="54">
        <v>15</v>
      </c>
      <c r="O170" s="54">
        <v>0.9</v>
      </c>
      <c r="P170" s="27"/>
    </row>
    <row r="171" spans="1:16" ht="12" customHeight="1">
      <c r="A171" s="54">
        <v>685</v>
      </c>
      <c r="B171" s="80" t="s">
        <v>21</v>
      </c>
      <c r="C171" s="82" t="s">
        <v>92</v>
      </c>
      <c r="D171" s="54">
        <v>0.2</v>
      </c>
      <c r="E171" s="54">
        <v>0</v>
      </c>
      <c r="F171" s="54">
        <v>15</v>
      </c>
      <c r="G171" s="54">
        <v>58</v>
      </c>
      <c r="H171" s="48"/>
      <c r="I171" s="48">
        <v>2.2</v>
      </c>
      <c r="J171" s="48">
        <v>0</v>
      </c>
      <c r="K171" s="48">
        <v>0</v>
      </c>
      <c r="L171" s="48">
        <v>87</v>
      </c>
      <c r="M171" s="48">
        <v>68</v>
      </c>
      <c r="N171" s="48">
        <v>14</v>
      </c>
      <c r="O171" s="48">
        <v>0.8</v>
      </c>
      <c r="P171" s="27"/>
    </row>
    <row r="172" spans="1:16" ht="12" customHeight="1">
      <c r="A172" s="54"/>
      <c r="B172" s="80" t="s">
        <v>88</v>
      </c>
      <c r="C172" s="82">
        <v>150</v>
      </c>
      <c r="D172" s="85">
        <v>0.8</v>
      </c>
      <c r="E172" s="85">
        <v>0.8</v>
      </c>
      <c r="F172" s="85">
        <v>19.6</v>
      </c>
      <c r="G172" s="85">
        <v>88</v>
      </c>
      <c r="H172" s="86">
        <v>0.06</v>
      </c>
      <c r="I172" s="86">
        <v>20</v>
      </c>
      <c r="J172" s="87">
        <v>0</v>
      </c>
      <c r="K172" s="87">
        <v>0</v>
      </c>
      <c r="L172" s="87">
        <v>32</v>
      </c>
      <c r="M172" s="87">
        <v>22</v>
      </c>
      <c r="N172" s="87">
        <v>18</v>
      </c>
      <c r="O172" s="87">
        <v>4.4</v>
      </c>
      <c r="P172" s="27"/>
    </row>
    <row r="173" spans="1:16" ht="12" customHeight="1">
      <c r="A173" s="54"/>
      <c r="B173" s="80" t="s">
        <v>32</v>
      </c>
      <c r="C173" s="82"/>
      <c r="D173" s="154">
        <f>SUM(D170:D172)</f>
        <v>6.29</v>
      </c>
      <c r="E173" s="154">
        <f aca="true" t="shared" si="23" ref="E173:O173">SUM(E170:E172)</f>
        <v>8.700000000000001</v>
      </c>
      <c r="F173" s="154">
        <f t="shared" si="23"/>
        <v>50.980000000000004</v>
      </c>
      <c r="G173" s="154">
        <f t="shared" si="23"/>
        <v>286.18</v>
      </c>
      <c r="H173" s="154">
        <f t="shared" si="23"/>
        <v>155.66</v>
      </c>
      <c r="I173" s="154">
        <f t="shared" si="23"/>
        <v>25.8</v>
      </c>
      <c r="J173" s="154">
        <f t="shared" si="23"/>
        <v>0.04</v>
      </c>
      <c r="K173" s="154">
        <f t="shared" si="23"/>
        <v>0.6</v>
      </c>
      <c r="L173" s="154">
        <f t="shared" si="23"/>
        <v>126.5</v>
      </c>
      <c r="M173" s="154">
        <f t="shared" si="23"/>
        <v>125</v>
      </c>
      <c r="N173" s="154">
        <f t="shared" si="23"/>
        <v>47</v>
      </c>
      <c r="O173" s="154">
        <f t="shared" si="23"/>
        <v>6.1000000000000005</v>
      </c>
      <c r="P173" s="27"/>
    </row>
    <row r="174" spans="1:16" ht="12" customHeight="1">
      <c r="A174" s="48"/>
      <c r="B174" s="88" t="s">
        <v>33</v>
      </c>
      <c r="C174" s="48"/>
      <c r="D174" s="67">
        <f>D157+D168+D173+D160</f>
        <v>37.38</v>
      </c>
      <c r="E174" s="67">
        <f aca="true" t="shared" si="24" ref="E174:O174">E157+E168+E173+E160</f>
        <v>36.44</v>
      </c>
      <c r="F174" s="67">
        <f t="shared" si="24"/>
        <v>212.29000000000002</v>
      </c>
      <c r="G174" s="67">
        <f t="shared" si="24"/>
        <v>1415.1499999999999</v>
      </c>
      <c r="H174" s="67">
        <f t="shared" si="24"/>
        <v>227.51000000000002</v>
      </c>
      <c r="I174" s="67">
        <f t="shared" si="24"/>
        <v>76.5</v>
      </c>
      <c r="J174" s="67">
        <f t="shared" si="24"/>
        <v>167.76999999999998</v>
      </c>
      <c r="K174" s="67">
        <f t="shared" si="24"/>
        <v>5.380000000000001</v>
      </c>
      <c r="L174" s="67">
        <f t="shared" si="24"/>
        <v>707.61</v>
      </c>
      <c r="M174" s="67">
        <f t="shared" si="24"/>
        <v>773</v>
      </c>
      <c r="N174" s="67">
        <f t="shared" si="24"/>
        <v>183.7</v>
      </c>
      <c r="O174" s="67">
        <f t="shared" si="24"/>
        <v>24.2</v>
      </c>
      <c r="P174" s="27"/>
    </row>
    <row r="175" spans="1:16" ht="12" customHeight="1">
      <c r="A175" s="68"/>
      <c r="B175" s="128"/>
      <c r="C175" s="68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27"/>
    </row>
    <row r="176" spans="1:16" ht="12" customHeight="1">
      <c r="A176" s="68"/>
      <c r="B176" s="128"/>
      <c r="C176" s="68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27"/>
    </row>
    <row r="177" spans="1:16" ht="78" customHeight="1">
      <c r="A177" s="68"/>
      <c r="B177" s="128"/>
      <c r="C177" s="68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27"/>
    </row>
    <row r="178" spans="1:16" ht="12" customHeight="1">
      <c r="A178" s="68"/>
      <c r="B178" s="128"/>
      <c r="C178" s="68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27"/>
    </row>
    <row r="179" spans="1:16" ht="12" customHeight="1">
      <c r="A179" s="26" t="s">
        <v>90</v>
      </c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7"/>
    </row>
    <row r="180" spans="1:16" ht="12" customHeight="1">
      <c r="A180" s="68"/>
      <c r="B180" s="69"/>
      <c r="C180" s="123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27"/>
    </row>
    <row r="181" spans="1:16" ht="12" customHeight="1">
      <c r="A181" s="160" t="s">
        <v>0</v>
      </c>
      <c r="B181" s="161" t="s">
        <v>1</v>
      </c>
      <c r="C181" s="93" t="s">
        <v>2</v>
      </c>
      <c r="D181" s="94" t="s">
        <v>3</v>
      </c>
      <c r="E181" s="95"/>
      <c r="F181" s="96"/>
      <c r="G181" s="93" t="s">
        <v>4</v>
      </c>
      <c r="H181" s="124" t="s">
        <v>5</v>
      </c>
      <c r="I181" s="125"/>
      <c r="J181" s="125"/>
      <c r="K181" s="126"/>
      <c r="L181" s="94" t="s">
        <v>6</v>
      </c>
      <c r="M181" s="95"/>
      <c r="N181" s="95"/>
      <c r="O181" s="162"/>
      <c r="P181" s="27"/>
    </row>
    <row r="182" spans="1:16" ht="12" customHeight="1">
      <c r="A182" s="163" t="s">
        <v>7</v>
      </c>
      <c r="B182" s="36"/>
      <c r="C182" s="35"/>
      <c r="D182" s="35" t="s">
        <v>8</v>
      </c>
      <c r="E182" s="35" t="s">
        <v>9</v>
      </c>
      <c r="F182" s="35" t="s">
        <v>10</v>
      </c>
      <c r="G182" s="35" t="s">
        <v>11</v>
      </c>
      <c r="H182" s="37" t="s">
        <v>119</v>
      </c>
      <c r="I182" s="37" t="s">
        <v>12</v>
      </c>
      <c r="J182" s="37" t="s">
        <v>13</v>
      </c>
      <c r="K182" s="37" t="s">
        <v>14</v>
      </c>
      <c r="L182" s="38" t="s">
        <v>15</v>
      </c>
      <c r="M182" s="38" t="s">
        <v>16</v>
      </c>
      <c r="N182" s="38" t="s">
        <v>17</v>
      </c>
      <c r="O182" s="164" t="s">
        <v>18</v>
      </c>
      <c r="P182" s="27"/>
    </row>
    <row r="183" spans="1:16" ht="12" customHeight="1">
      <c r="A183" s="165">
        <v>1</v>
      </c>
      <c r="B183" s="166">
        <v>2</v>
      </c>
      <c r="C183" s="167">
        <v>3</v>
      </c>
      <c r="D183" s="166">
        <v>4</v>
      </c>
      <c r="E183" s="166">
        <v>5</v>
      </c>
      <c r="F183" s="166">
        <v>6</v>
      </c>
      <c r="G183" s="166">
        <v>7</v>
      </c>
      <c r="H183" s="168">
        <v>8</v>
      </c>
      <c r="I183" s="168">
        <v>9</v>
      </c>
      <c r="J183" s="168">
        <v>10</v>
      </c>
      <c r="K183" s="168">
        <v>11</v>
      </c>
      <c r="L183" s="169">
        <v>12</v>
      </c>
      <c r="M183" s="169">
        <v>13</v>
      </c>
      <c r="N183" s="169">
        <v>14</v>
      </c>
      <c r="O183" s="170">
        <v>15</v>
      </c>
      <c r="P183" s="27"/>
    </row>
    <row r="184" spans="1:16" ht="12" customHeight="1">
      <c r="A184" s="41"/>
      <c r="B184" s="44" t="s">
        <v>48</v>
      </c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27"/>
    </row>
    <row r="185" spans="1:16" ht="12" customHeight="1">
      <c r="A185" s="43" t="s">
        <v>19</v>
      </c>
      <c r="B185" s="44"/>
      <c r="C185" s="41"/>
      <c r="D185" s="46" t="s">
        <v>28</v>
      </c>
      <c r="E185" s="46"/>
      <c r="F185" s="43"/>
      <c r="G185" s="41"/>
      <c r="H185" s="41"/>
      <c r="I185" s="41"/>
      <c r="J185" s="41"/>
      <c r="K185" s="41"/>
      <c r="L185" s="41"/>
      <c r="M185" s="41"/>
      <c r="N185" s="41"/>
      <c r="O185" s="41"/>
      <c r="P185" s="68"/>
    </row>
    <row r="186" spans="1:16" ht="12" customHeight="1">
      <c r="A186" s="148" t="s">
        <v>68</v>
      </c>
      <c r="B186" s="148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27"/>
    </row>
    <row r="187" spans="1:16" s="201" customFormat="1" ht="24" customHeight="1">
      <c r="A187" s="189">
        <v>161</v>
      </c>
      <c r="B187" s="209" t="s">
        <v>101</v>
      </c>
      <c r="C187" s="205">
        <v>200</v>
      </c>
      <c r="D187" s="210">
        <v>8.1</v>
      </c>
      <c r="E187" s="210">
        <v>12.83</v>
      </c>
      <c r="F187" s="210">
        <v>36.8</v>
      </c>
      <c r="G187" s="210">
        <v>295.7</v>
      </c>
      <c r="H187" s="211">
        <v>0.17</v>
      </c>
      <c r="I187" s="211">
        <v>0.9</v>
      </c>
      <c r="J187" s="211">
        <v>53.4</v>
      </c>
      <c r="K187" s="211">
        <v>0.7</v>
      </c>
      <c r="L187" s="211">
        <v>145.01</v>
      </c>
      <c r="M187" s="211">
        <v>229.3</v>
      </c>
      <c r="N187" s="211">
        <v>69.2</v>
      </c>
      <c r="O187" s="211">
        <v>1.6</v>
      </c>
      <c r="P187" s="200"/>
    </row>
    <row r="188" spans="1:16" ht="12" customHeight="1">
      <c r="A188" s="54"/>
      <c r="B188" s="80" t="s">
        <v>22</v>
      </c>
      <c r="C188" s="105">
        <v>30</v>
      </c>
      <c r="D188" s="54">
        <v>2.02</v>
      </c>
      <c r="E188" s="54">
        <v>0.4</v>
      </c>
      <c r="F188" s="54">
        <v>12.1</v>
      </c>
      <c r="G188" s="54">
        <v>65</v>
      </c>
      <c r="H188" s="48">
        <v>0.05</v>
      </c>
      <c r="I188" s="48">
        <v>0</v>
      </c>
      <c r="J188" s="48">
        <v>0</v>
      </c>
      <c r="K188" s="48">
        <v>0.45</v>
      </c>
      <c r="L188" s="48">
        <v>7.5</v>
      </c>
      <c r="M188" s="48">
        <v>24.68</v>
      </c>
      <c r="N188" s="48">
        <v>5.32</v>
      </c>
      <c r="O188" s="48">
        <v>0.45</v>
      </c>
      <c r="P188" s="27"/>
    </row>
    <row r="189" spans="1:16" ht="12" customHeight="1">
      <c r="A189" s="54">
        <v>685</v>
      </c>
      <c r="B189" s="58" t="s">
        <v>21</v>
      </c>
      <c r="C189" s="54">
        <v>180</v>
      </c>
      <c r="D189" s="54">
        <v>0.2</v>
      </c>
      <c r="E189" s="54">
        <v>0</v>
      </c>
      <c r="F189" s="54">
        <v>15</v>
      </c>
      <c r="G189" s="54">
        <v>58</v>
      </c>
      <c r="H189" s="48">
        <v>0</v>
      </c>
      <c r="I189" s="48">
        <v>2.2</v>
      </c>
      <c r="J189" s="48">
        <v>0</v>
      </c>
      <c r="K189" s="48">
        <v>0</v>
      </c>
      <c r="L189" s="48">
        <v>87</v>
      </c>
      <c r="M189" s="48">
        <v>68</v>
      </c>
      <c r="N189" s="48">
        <v>14</v>
      </c>
      <c r="O189" s="48">
        <v>0.8</v>
      </c>
      <c r="P189" s="27"/>
    </row>
    <row r="190" spans="1:16" ht="12" customHeight="1">
      <c r="A190" s="54"/>
      <c r="B190" s="80" t="s">
        <v>32</v>
      </c>
      <c r="C190" s="82"/>
      <c r="D190" s="154">
        <f aca="true" t="shared" si="25" ref="D190:O190">SUM(D187:D189)</f>
        <v>10.319999999999999</v>
      </c>
      <c r="E190" s="154">
        <f t="shared" si="25"/>
        <v>13.23</v>
      </c>
      <c r="F190" s="154">
        <f t="shared" si="25"/>
        <v>63.9</v>
      </c>
      <c r="G190" s="154">
        <f t="shared" si="25"/>
        <v>418.7</v>
      </c>
      <c r="H190" s="154">
        <f t="shared" si="25"/>
        <v>0.22000000000000003</v>
      </c>
      <c r="I190" s="154">
        <f t="shared" si="25"/>
        <v>3.1</v>
      </c>
      <c r="J190" s="154">
        <f t="shared" si="25"/>
        <v>53.4</v>
      </c>
      <c r="K190" s="154">
        <f t="shared" si="25"/>
        <v>1.15</v>
      </c>
      <c r="L190" s="154">
        <f t="shared" si="25"/>
        <v>239.51</v>
      </c>
      <c r="M190" s="154">
        <f t="shared" si="25"/>
        <v>321.98</v>
      </c>
      <c r="N190" s="154">
        <f t="shared" si="25"/>
        <v>88.52000000000001</v>
      </c>
      <c r="O190" s="154">
        <f t="shared" si="25"/>
        <v>2.8500000000000005</v>
      </c>
      <c r="P190" s="27"/>
    </row>
    <row r="191" spans="1:16" ht="12" customHeight="1">
      <c r="A191" s="63" t="s">
        <v>120</v>
      </c>
      <c r="B191" s="64"/>
      <c r="C191" s="64"/>
      <c r="D191" s="64"/>
      <c r="E191" s="64"/>
      <c r="F191" s="64"/>
      <c r="G191" s="64"/>
      <c r="H191" s="64"/>
      <c r="I191" s="64"/>
      <c r="J191" s="64"/>
      <c r="K191" s="64"/>
      <c r="L191" s="64"/>
      <c r="M191" s="64"/>
      <c r="N191" s="64"/>
      <c r="O191" s="65"/>
      <c r="P191" s="27"/>
    </row>
    <row r="192" spans="1:16" ht="12" customHeight="1">
      <c r="A192" s="57"/>
      <c r="B192" s="58" t="s">
        <v>118</v>
      </c>
      <c r="C192" s="54">
        <v>200</v>
      </c>
      <c r="D192" s="66">
        <v>0.95</v>
      </c>
      <c r="E192" s="66">
        <v>0</v>
      </c>
      <c r="F192" s="66">
        <v>17.29</v>
      </c>
      <c r="G192" s="66">
        <v>72.96</v>
      </c>
      <c r="H192" s="66">
        <v>0.019</v>
      </c>
      <c r="I192" s="66">
        <v>3.8</v>
      </c>
      <c r="J192" s="66">
        <v>0.16</v>
      </c>
      <c r="K192" s="66">
        <v>0</v>
      </c>
      <c r="L192" s="66">
        <v>13.3</v>
      </c>
      <c r="M192" s="66">
        <v>0</v>
      </c>
      <c r="N192" s="66">
        <v>2.66</v>
      </c>
      <c r="O192" s="66">
        <v>0</v>
      </c>
      <c r="P192" s="27"/>
    </row>
    <row r="193" spans="1:16" ht="12" customHeight="1">
      <c r="A193" s="48"/>
      <c r="B193" s="59" t="s">
        <v>32</v>
      </c>
      <c r="C193" s="48"/>
      <c r="D193" s="67">
        <f aca="true" t="shared" si="26" ref="D193:O193">SUM(D192)</f>
        <v>0.95</v>
      </c>
      <c r="E193" s="67">
        <f t="shared" si="26"/>
        <v>0</v>
      </c>
      <c r="F193" s="67">
        <f t="shared" si="26"/>
        <v>17.29</v>
      </c>
      <c r="G193" s="67">
        <f t="shared" si="26"/>
        <v>72.96</v>
      </c>
      <c r="H193" s="67">
        <f t="shared" si="26"/>
        <v>0.019</v>
      </c>
      <c r="I193" s="67">
        <f t="shared" si="26"/>
        <v>3.8</v>
      </c>
      <c r="J193" s="67">
        <f t="shared" si="26"/>
        <v>0.16</v>
      </c>
      <c r="K193" s="67">
        <f t="shared" si="26"/>
        <v>0</v>
      </c>
      <c r="L193" s="67">
        <f t="shared" si="26"/>
        <v>13.3</v>
      </c>
      <c r="M193" s="67">
        <f t="shared" si="26"/>
        <v>0</v>
      </c>
      <c r="N193" s="67">
        <f t="shared" si="26"/>
        <v>2.66</v>
      </c>
      <c r="O193" s="67">
        <f t="shared" si="26"/>
        <v>0</v>
      </c>
      <c r="P193" s="27"/>
    </row>
    <row r="194" spans="1:16" ht="12" customHeight="1">
      <c r="A194" s="68"/>
      <c r="B194" s="69"/>
      <c r="C194" s="68"/>
      <c r="D194" s="70" t="s">
        <v>24</v>
      </c>
      <c r="E194" s="70"/>
      <c r="F194" s="70"/>
      <c r="G194" s="68"/>
      <c r="H194" s="68"/>
      <c r="I194" s="68"/>
      <c r="J194" s="68"/>
      <c r="K194" s="68"/>
      <c r="L194" s="68"/>
      <c r="M194" s="68"/>
      <c r="N194" s="68"/>
      <c r="O194" s="68"/>
      <c r="P194" s="27"/>
    </row>
    <row r="195" spans="1:16" s="201" customFormat="1" ht="22.5" customHeight="1">
      <c r="A195" s="190">
        <v>70</v>
      </c>
      <c r="B195" s="188" t="s">
        <v>79</v>
      </c>
      <c r="C195" s="205">
        <v>60</v>
      </c>
      <c r="D195" s="205">
        <v>2.4</v>
      </c>
      <c r="E195" s="205">
        <v>0.4</v>
      </c>
      <c r="F195" s="205">
        <v>11</v>
      </c>
      <c r="G195" s="205">
        <v>50</v>
      </c>
      <c r="H195" s="206">
        <v>46.6</v>
      </c>
      <c r="I195" s="206">
        <v>0.14</v>
      </c>
      <c r="J195" s="206">
        <v>0.04</v>
      </c>
      <c r="K195" s="206">
        <v>0.34</v>
      </c>
      <c r="L195" s="206">
        <v>76.66</v>
      </c>
      <c r="M195" s="206">
        <v>140</v>
      </c>
      <c r="N195" s="208">
        <v>46.66</v>
      </c>
      <c r="O195" s="189">
        <v>2</v>
      </c>
      <c r="P195" s="200"/>
    </row>
    <row r="196" spans="1:16" s="201" customFormat="1" ht="22.5" customHeight="1">
      <c r="A196" s="190">
        <v>139</v>
      </c>
      <c r="B196" s="194" t="s">
        <v>25</v>
      </c>
      <c r="C196" s="190">
        <v>200</v>
      </c>
      <c r="D196" s="190">
        <v>6.2</v>
      </c>
      <c r="E196" s="190">
        <v>5.6</v>
      </c>
      <c r="F196" s="190">
        <v>22.3</v>
      </c>
      <c r="G196" s="190">
        <v>167</v>
      </c>
      <c r="H196" s="189">
        <v>0.12</v>
      </c>
      <c r="I196" s="189">
        <v>7.6</v>
      </c>
      <c r="J196" s="189">
        <v>0.01</v>
      </c>
      <c r="K196" s="189">
        <v>0</v>
      </c>
      <c r="L196" s="189">
        <v>560.2</v>
      </c>
      <c r="M196" s="189">
        <v>123.8</v>
      </c>
      <c r="N196" s="189">
        <v>37.3</v>
      </c>
      <c r="O196" s="189">
        <v>1.8</v>
      </c>
      <c r="P196" s="200"/>
    </row>
    <row r="197" spans="1:16" s="201" customFormat="1" ht="22.5" customHeight="1">
      <c r="A197" s="171">
        <v>390</v>
      </c>
      <c r="B197" s="188" t="s">
        <v>82</v>
      </c>
      <c r="C197" s="172">
        <v>80</v>
      </c>
      <c r="D197" s="85">
        <v>14.8</v>
      </c>
      <c r="E197" s="85">
        <v>8.8</v>
      </c>
      <c r="F197" s="85">
        <v>15.3</v>
      </c>
      <c r="G197" s="85">
        <v>196</v>
      </c>
      <c r="H197" s="86">
        <v>0.07</v>
      </c>
      <c r="I197" s="86">
        <v>0.73</v>
      </c>
      <c r="J197" s="86">
        <v>40</v>
      </c>
      <c r="K197" s="86">
        <v>17</v>
      </c>
      <c r="L197" s="86">
        <v>84.1</v>
      </c>
      <c r="M197" s="86">
        <v>121.7</v>
      </c>
      <c r="N197" s="86">
        <v>32.2</v>
      </c>
      <c r="O197" s="86">
        <v>0.64</v>
      </c>
      <c r="P197" s="200"/>
    </row>
    <row r="198" spans="1:16" s="201" customFormat="1" ht="22.5" customHeight="1">
      <c r="A198" s="190">
        <v>215</v>
      </c>
      <c r="B198" s="207" t="s">
        <v>83</v>
      </c>
      <c r="C198" s="212">
        <v>150</v>
      </c>
      <c r="D198" s="190">
        <v>3.29</v>
      </c>
      <c r="E198" s="190">
        <v>7.1</v>
      </c>
      <c r="F198" s="190">
        <v>22.09</v>
      </c>
      <c r="G198" s="190">
        <v>165.2</v>
      </c>
      <c r="H198" s="189">
        <v>0.18</v>
      </c>
      <c r="I198" s="189">
        <v>17.5</v>
      </c>
      <c r="J198" s="189">
        <v>46.7</v>
      </c>
      <c r="K198" s="189">
        <v>1.11</v>
      </c>
      <c r="L198" s="189">
        <v>40.19</v>
      </c>
      <c r="M198" s="189">
        <v>94.91</v>
      </c>
      <c r="N198" s="189">
        <v>32.69</v>
      </c>
      <c r="O198" s="189">
        <v>1.19</v>
      </c>
      <c r="P198" s="200"/>
    </row>
    <row r="199" spans="1:16" ht="12" customHeight="1">
      <c r="A199" s="54">
        <v>639</v>
      </c>
      <c r="B199" s="80" t="s">
        <v>40</v>
      </c>
      <c r="C199" s="54">
        <v>180</v>
      </c>
      <c r="D199" s="81">
        <v>0.097</v>
      </c>
      <c r="E199" s="81">
        <v>0.039</v>
      </c>
      <c r="F199" s="81">
        <v>21.512</v>
      </c>
      <c r="G199" s="81">
        <v>86.785</v>
      </c>
      <c r="H199" s="81">
        <v>0.002</v>
      </c>
      <c r="I199" s="81">
        <v>0.058</v>
      </c>
      <c r="J199" s="81">
        <v>1.358</v>
      </c>
      <c r="K199" s="81">
        <v>0.058</v>
      </c>
      <c r="L199" s="81">
        <v>7.584</v>
      </c>
      <c r="M199" s="81">
        <v>4.462</v>
      </c>
      <c r="N199" s="81">
        <v>1.746</v>
      </c>
      <c r="O199" s="81">
        <v>0.157</v>
      </c>
      <c r="P199" s="27"/>
    </row>
    <row r="200" spans="1:16" ht="12" customHeight="1">
      <c r="A200" s="173"/>
      <c r="B200" s="80" t="s">
        <v>22</v>
      </c>
      <c r="C200" s="82" t="s">
        <v>31</v>
      </c>
      <c r="D200" s="54">
        <v>2.7</v>
      </c>
      <c r="E200" s="54">
        <v>0.7</v>
      </c>
      <c r="F200" s="54">
        <v>16.3</v>
      </c>
      <c r="G200" s="54">
        <v>87</v>
      </c>
      <c r="H200" s="48">
        <v>0.06</v>
      </c>
      <c r="I200" s="48">
        <v>0</v>
      </c>
      <c r="J200" s="48">
        <v>0</v>
      </c>
      <c r="K200" s="48">
        <v>0.6</v>
      </c>
      <c r="L200" s="48">
        <v>10</v>
      </c>
      <c r="M200" s="48">
        <v>32</v>
      </c>
      <c r="N200" s="48">
        <v>7.1</v>
      </c>
      <c r="O200" s="48">
        <v>0.6</v>
      </c>
      <c r="P200" s="27"/>
    </row>
    <row r="201" spans="1:16" ht="12" customHeight="1">
      <c r="A201" s="173"/>
      <c r="B201" s="80" t="s">
        <v>26</v>
      </c>
      <c r="C201" s="82" t="s">
        <v>23</v>
      </c>
      <c r="D201" s="54">
        <v>1.1</v>
      </c>
      <c r="E201" s="54">
        <v>0.2</v>
      </c>
      <c r="F201" s="54">
        <v>9.4</v>
      </c>
      <c r="G201" s="54">
        <v>44</v>
      </c>
      <c r="H201" s="48">
        <v>0.04</v>
      </c>
      <c r="I201" s="48">
        <v>0</v>
      </c>
      <c r="J201" s="48">
        <v>0</v>
      </c>
      <c r="K201" s="48">
        <v>0.6</v>
      </c>
      <c r="L201" s="48">
        <v>10</v>
      </c>
      <c r="M201" s="48">
        <v>32</v>
      </c>
      <c r="N201" s="48">
        <v>7.1</v>
      </c>
      <c r="O201" s="48">
        <v>0.6</v>
      </c>
      <c r="P201" s="27"/>
    </row>
    <row r="202" spans="1:16" ht="12" customHeight="1">
      <c r="A202" s="54"/>
      <c r="B202" s="80" t="s">
        <v>32</v>
      </c>
      <c r="C202" s="82"/>
      <c r="D202" s="154">
        <f aca="true" t="shared" si="27" ref="D202:O202">SUM(D195:D201)</f>
        <v>30.587</v>
      </c>
      <c r="E202" s="154">
        <f t="shared" si="27"/>
        <v>22.839</v>
      </c>
      <c r="F202" s="154">
        <f t="shared" si="27"/>
        <v>117.902</v>
      </c>
      <c r="G202" s="154">
        <f t="shared" si="27"/>
        <v>795.985</v>
      </c>
      <c r="H202" s="154">
        <f t="shared" si="27"/>
        <v>47.072</v>
      </c>
      <c r="I202" s="154">
        <f t="shared" si="27"/>
        <v>26.028</v>
      </c>
      <c r="J202" s="154">
        <f t="shared" si="27"/>
        <v>88.108</v>
      </c>
      <c r="K202" s="154">
        <f t="shared" si="27"/>
        <v>19.708000000000002</v>
      </c>
      <c r="L202" s="154">
        <f t="shared" si="27"/>
        <v>788.734</v>
      </c>
      <c r="M202" s="154">
        <f t="shared" si="27"/>
        <v>548.872</v>
      </c>
      <c r="N202" s="154">
        <f t="shared" si="27"/>
        <v>164.796</v>
      </c>
      <c r="O202" s="154">
        <f t="shared" si="27"/>
        <v>6.986999999999998</v>
      </c>
      <c r="P202" s="27"/>
    </row>
    <row r="203" spans="1:16" ht="12" customHeight="1">
      <c r="A203" s="84" t="s">
        <v>89</v>
      </c>
      <c r="B203" s="64"/>
      <c r="C203" s="64"/>
      <c r="D203" s="64"/>
      <c r="E203" s="64"/>
      <c r="F203" s="64"/>
      <c r="G203" s="64"/>
      <c r="H203" s="64"/>
      <c r="I203" s="64"/>
      <c r="J203" s="64"/>
      <c r="K203" s="64"/>
      <c r="L203" s="64"/>
      <c r="M203" s="64"/>
      <c r="N203" s="64"/>
      <c r="O203" s="65"/>
      <c r="P203" s="27"/>
    </row>
    <row r="204" spans="1:16" ht="12" customHeight="1">
      <c r="A204" s="54" t="s">
        <v>66</v>
      </c>
      <c r="B204" s="80" t="s">
        <v>102</v>
      </c>
      <c r="C204" s="82" t="s">
        <v>103</v>
      </c>
      <c r="D204" s="54">
        <v>25.95</v>
      </c>
      <c r="E204" s="54">
        <v>8.32</v>
      </c>
      <c r="F204" s="54">
        <v>0.52</v>
      </c>
      <c r="G204" s="54">
        <v>181.12</v>
      </c>
      <c r="H204" s="54">
        <v>0.07</v>
      </c>
      <c r="I204" s="54">
        <v>0</v>
      </c>
      <c r="J204" s="54">
        <v>117.4</v>
      </c>
      <c r="K204" s="54">
        <v>1.26</v>
      </c>
      <c r="L204" s="54">
        <v>8.8</v>
      </c>
      <c r="M204" s="54">
        <v>188.1</v>
      </c>
      <c r="N204" s="54">
        <v>94.6</v>
      </c>
      <c r="O204" s="54">
        <v>1.54</v>
      </c>
      <c r="P204" s="27"/>
    </row>
    <row r="205" spans="1:16" ht="12" customHeight="1">
      <c r="A205" s="54"/>
      <c r="B205" s="80" t="s">
        <v>104</v>
      </c>
      <c r="C205" s="82" t="s">
        <v>23</v>
      </c>
      <c r="D205" s="54">
        <v>2.02</v>
      </c>
      <c r="E205" s="54">
        <v>0.4</v>
      </c>
      <c r="F205" s="54">
        <v>12.1</v>
      </c>
      <c r="G205" s="54">
        <v>65</v>
      </c>
      <c r="H205" s="48">
        <v>0.05</v>
      </c>
      <c r="I205" s="48">
        <v>0</v>
      </c>
      <c r="J205" s="48">
        <v>0</v>
      </c>
      <c r="K205" s="48">
        <v>0.45</v>
      </c>
      <c r="L205" s="48">
        <v>7.5</v>
      </c>
      <c r="M205" s="48">
        <v>24.68</v>
      </c>
      <c r="N205" s="48">
        <v>5.32</v>
      </c>
      <c r="O205" s="48">
        <v>0.45</v>
      </c>
      <c r="P205" s="27"/>
    </row>
    <row r="206" spans="1:16" ht="12" customHeight="1">
      <c r="A206" s="54">
        <v>685</v>
      </c>
      <c r="B206" s="80" t="s">
        <v>21</v>
      </c>
      <c r="C206" s="82" t="s">
        <v>92</v>
      </c>
      <c r="D206" s="54">
        <v>0.2</v>
      </c>
      <c r="E206" s="54">
        <v>0</v>
      </c>
      <c r="F206" s="54">
        <v>15</v>
      </c>
      <c r="G206" s="54">
        <v>58</v>
      </c>
      <c r="H206" s="48">
        <v>0</v>
      </c>
      <c r="I206" s="48">
        <v>2.2</v>
      </c>
      <c r="J206" s="48">
        <v>0</v>
      </c>
      <c r="K206" s="48">
        <v>0</v>
      </c>
      <c r="L206" s="48">
        <v>87</v>
      </c>
      <c r="M206" s="48">
        <v>68</v>
      </c>
      <c r="N206" s="48">
        <v>14</v>
      </c>
      <c r="O206" s="48">
        <v>0.8</v>
      </c>
      <c r="P206" s="27"/>
    </row>
    <row r="207" spans="1:16" ht="12" customHeight="1">
      <c r="A207" s="54"/>
      <c r="B207" s="80" t="s">
        <v>32</v>
      </c>
      <c r="C207" s="82"/>
      <c r="D207" s="154">
        <f>SUM(D204:D206)</f>
        <v>28.169999999999998</v>
      </c>
      <c r="E207" s="154">
        <f aca="true" t="shared" si="28" ref="E207:O207">SUM(E204:E206)</f>
        <v>8.72</v>
      </c>
      <c r="F207" s="154">
        <f t="shared" si="28"/>
        <v>27.619999999999997</v>
      </c>
      <c r="G207" s="154">
        <f t="shared" si="28"/>
        <v>304.12</v>
      </c>
      <c r="H207" s="154">
        <f t="shared" si="28"/>
        <v>0.12000000000000001</v>
      </c>
      <c r="I207" s="154">
        <f t="shared" si="28"/>
        <v>2.2</v>
      </c>
      <c r="J207" s="154">
        <f t="shared" si="28"/>
        <v>117.4</v>
      </c>
      <c r="K207" s="154">
        <f t="shared" si="28"/>
        <v>1.71</v>
      </c>
      <c r="L207" s="154">
        <f t="shared" si="28"/>
        <v>103.3</v>
      </c>
      <c r="M207" s="154">
        <f t="shared" si="28"/>
        <v>280.78</v>
      </c>
      <c r="N207" s="154">
        <f t="shared" si="28"/>
        <v>113.91999999999999</v>
      </c>
      <c r="O207" s="154">
        <f t="shared" si="28"/>
        <v>2.79</v>
      </c>
      <c r="P207" s="27"/>
    </row>
    <row r="208" spans="1:16" ht="12" customHeight="1">
      <c r="A208" s="48"/>
      <c r="B208" s="88" t="s">
        <v>33</v>
      </c>
      <c r="C208" s="48"/>
      <c r="D208" s="67">
        <f>D190+D202+D207+D193</f>
        <v>70.027</v>
      </c>
      <c r="E208" s="67">
        <f aca="true" t="shared" si="29" ref="E208:O208">E190+E202+E207+E193</f>
        <v>44.789</v>
      </c>
      <c r="F208" s="67">
        <f t="shared" si="29"/>
        <v>226.712</v>
      </c>
      <c r="G208" s="67">
        <f t="shared" si="29"/>
        <v>1591.7649999999999</v>
      </c>
      <c r="H208" s="67">
        <f t="shared" si="29"/>
        <v>47.431</v>
      </c>
      <c r="I208" s="67">
        <f t="shared" si="29"/>
        <v>35.128</v>
      </c>
      <c r="J208" s="67">
        <f t="shared" si="29"/>
        <v>259.06800000000004</v>
      </c>
      <c r="K208" s="67">
        <f t="shared" si="29"/>
        <v>22.568</v>
      </c>
      <c r="L208" s="67">
        <f t="shared" si="29"/>
        <v>1144.844</v>
      </c>
      <c r="M208" s="67">
        <f t="shared" si="29"/>
        <v>1151.632</v>
      </c>
      <c r="N208" s="67">
        <f t="shared" si="29"/>
        <v>369.896</v>
      </c>
      <c r="O208" s="67">
        <f t="shared" si="29"/>
        <v>12.626999999999999</v>
      </c>
      <c r="P208" s="27"/>
    </row>
    <row r="209" spans="1:16" ht="12" customHeight="1">
      <c r="A209" s="68"/>
      <c r="B209" s="128"/>
      <c r="C209" s="68"/>
      <c r="D209" s="70"/>
      <c r="E209" s="70"/>
      <c r="F209" s="70"/>
      <c r="G209" s="70"/>
      <c r="H209" s="70"/>
      <c r="I209" s="70"/>
      <c r="J209" s="70"/>
      <c r="K209" s="70"/>
      <c r="L209" s="70"/>
      <c r="M209" s="70"/>
      <c r="N209" s="70"/>
      <c r="O209" s="70"/>
      <c r="P209" s="27"/>
    </row>
    <row r="210" spans="1:16" ht="12" customHeight="1">
      <c r="A210" s="68"/>
      <c r="B210" s="128"/>
      <c r="C210" s="68"/>
      <c r="D210" s="70"/>
      <c r="E210" s="70"/>
      <c r="F210" s="70"/>
      <c r="G210" s="70"/>
      <c r="H210" s="70"/>
      <c r="I210" s="70"/>
      <c r="J210" s="70"/>
      <c r="K210" s="70"/>
      <c r="L210" s="70"/>
      <c r="M210" s="70"/>
      <c r="N210" s="70"/>
      <c r="O210" s="70"/>
      <c r="P210" s="27"/>
    </row>
    <row r="211" spans="1:16" ht="12" customHeight="1">
      <c r="A211" s="68"/>
      <c r="B211" s="128"/>
      <c r="C211" s="68"/>
      <c r="D211" s="70"/>
      <c r="E211" s="70"/>
      <c r="F211" s="70"/>
      <c r="G211" s="70"/>
      <c r="H211" s="70"/>
      <c r="I211" s="70"/>
      <c r="J211" s="70"/>
      <c r="K211" s="70"/>
      <c r="L211" s="70"/>
      <c r="M211" s="70"/>
      <c r="N211" s="70"/>
      <c r="O211" s="70"/>
      <c r="P211" s="27"/>
    </row>
    <row r="212" spans="1:16" ht="12" customHeight="1">
      <c r="A212" s="68"/>
      <c r="B212" s="128"/>
      <c r="C212" s="68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27"/>
    </row>
    <row r="213" spans="1:16" ht="12" customHeight="1">
      <c r="A213" s="68"/>
      <c r="B213" s="128"/>
      <c r="C213" s="68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27"/>
    </row>
    <row r="214" spans="1:16" ht="12" customHeight="1">
      <c r="A214" s="68"/>
      <c r="B214" s="128"/>
      <c r="C214" s="68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174"/>
    </row>
    <row r="215" spans="1:16" ht="12" customHeight="1">
      <c r="A215" s="68"/>
      <c r="B215" s="128"/>
      <c r="C215" s="68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174"/>
    </row>
    <row r="216" spans="1:16" ht="12" customHeight="1">
      <c r="A216" s="68"/>
      <c r="B216" s="128"/>
      <c r="C216" s="68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27"/>
    </row>
    <row r="217" spans="1:16" ht="12" customHeight="1">
      <c r="A217" s="26" t="s">
        <v>90</v>
      </c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7"/>
    </row>
    <row r="218" spans="1:16" ht="12" customHeight="1">
      <c r="A218" s="68"/>
      <c r="B218" s="69"/>
      <c r="C218" s="123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27"/>
    </row>
    <row r="219" spans="1:16" ht="12" customHeight="1">
      <c r="A219" s="160" t="s">
        <v>0</v>
      </c>
      <c r="B219" s="161" t="s">
        <v>1</v>
      </c>
      <c r="C219" s="93" t="s">
        <v>2</v>
      </c>
      <c r="D219" s="94" t="s">
        <v>3</v>
      </c>
      <c r="E219" s="95"/>
      <c r="F219" s="96"/>
      <c r="G219" s="93" t="s">
        <v>4</v>
      </c>
      <c r="H219" s="124" t="s">
        <v>5</v>
      </c>
      <c r="I219" s="125"/>
      <c r="J219" s="125"/>
      <c r="K219" s="126"/>
      <c r="L219" s="94" t="s">
        <v>6</v>
      </c>
      <c r="M219" s="95"/>
      <c r="N219" s="95"/>
      <c r="O219" s="162"/>
      <c r="P219" s="27"/>
    </row>
    <row r="220" spans="1:16" ht="12" customHeight="1">
      <c r="A220" s="175" t="s">
        <v>7</v>
      </c>
      <c r="B220" s="176"/>
      <c r="C220" s="177"/>
      <c r="D220" s="177" t="s">
        <v>8</v>
      </c>
      <c r="E220" s="177" t="s">
        <v>9</v>
      </c>
      <c r="F220" s="177" t="s">
        <v>10</v>
      </c>
      <c r="G220" s="177" t="s">
        <v>11</v>
      </c>
      <c r="H220" s="168" t="s">
        <v>119</v>
      </c>
      <c r="I220" s="168" t="s">
        <v>12</v>
      </c>
      <c r="J220" s="168" t="s">
        <v>13</v>
      </c>
      <c r="K220" s="168" t="s">
        <v>14</v>
      </c>
      <c r="L220" s="169" t="s">
        <v>15</v>
      </c>
      <c r="M220" s="169" t="s">
        <v>16</v>
      </c>
      <c r="N220" s="169" t="s">
        <v>17</v>
      </c>
      <c r="O220" s="170" t="s">
        <v>18</v>
      </c>
      <c r="P220" s="27"/>
    </row>
    <row r="221" spans="1:16" ht="12" customHeight="1">
      <c r="A221" s="175">
        <v>1</v>
      </c>
      <c r="B221" s="178">
        <v>2</v>
      </c>
      <c r="C221" s="179">
        <v>3</v>
      </c>
      <c r="D221" s="178">
        <v>4</v>
      </c>
      <c r="E221" s="178">
        <v>5</v>
      </c>
      <c r="F221" s="178">
        <v>6</v>
      </c>
      <c r="G221" s="178">
        <v>7</v>
      </c>
      <c r="H221" s="177">
        <v>8</v>
      </c>
      <c r="I221" s="177">
        <v>9</v>
      </c>
      <c r="J221" s="177">
        <v>10</v>
      </c>
      <c r="K221" s="177">
        <v>11</v>
      </c>
      <c r="L221" s="180">
        <v>12</v>
      </c>
      <c r="M221" s="180">
        <v>13</v>
      </c>
      <c r="N221" s="180">
        <v>14</v>
      </c>
      <c r="O221" s="181">
        <v>15</v>
      </c>
      <c r="P221" s="27"/>
    </row>
    <row r="222" spans="1:16" ht="12" customHeight="1">
      <c r="A222" s="41"/>
      <c r="B222" s="42"/>
      <c r="C222" s="43"/>
      <c r="D222" s="43"/>
      <c r="E222" s="43"/>
      <c r="F222" s="43"/>
      <c r="G222" s="43"/>
      <c r="H222" s="41"/>
      <c r="I222" s="41"/>
      <c r="J222" s="41"/>
      <c r="K222" s="41"/>
      <c r="L222" s="41"/>
      <c r="M222" s="41"/>
      <c r="N222" s="41"/>
      <c r="O222" s="41"/>
      <c r="P222" s="27"/>
    </row>
    <row r="223" spans="1:16" ht="12" customHeight="1">
      <c r="A223" s="41"/>
      <c r="B223" s="44" t="s">
        <v>49</v>
      </c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27"/>
    </row>
    <row r="224" spans="1:16" ht="12" customHeight="1">
      <c r="A224" s="159" t="s">
        <v>19</v>
      </c>
      <c r="B224" s="159"/>
      <c r="C224" s="41"/>
      <c r="D224" s="46" t="s">
        <v>28</v>
      </c>
      <c r="E224" s="46"/>
      <c r="F224" s="43"/>
      <c r="G224" s="41"/>
      <c r="H224" s="41"/>
      <c r="I224" s="41"/>
      <c r="J224" s="41"/>
      <c r="K224" s="41"/>
      <c r="L224" s="41"/>
      <c r="M224" s="41"/>
      <c r="N224" s="41"/>
      <c r="O224" s="41"/>
      <c r="P224" s="27"/>
    </row>
    <row r="225" spans="1:16" ht="12" customHeight="1">
      <c r="A225" s="148" t="s">
        <v>68</v>
      </c>
      <c r="B225" s="148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27"/>
    </row>
    <row r="226" spans="1:16" s="201" customFormat="1" ht="24.75" customHeight="1">
      <c r="A226" s="189">
        <v>161</v>
      </c>
      <c r="B226" s="188" t="s">
        <v>105</v>
      </c>
      <c r="C226" s="205">
        <v>200</v>
      </c>
      <c r="D226" s="205">
        <v>0.51</v>
      </c>
      <c r="E226" s="205">
        <v>0.12</v>
      </c>
      <c r="F226" s="205">
        <v>2.42</v>
      </c>
      <c r="G226" s="205">
        <v>12.8</v>
      </c>
      <c r="H226" s="206">
        <v>0.035</v>
      </c>
      <c r="I226" s="206">
        <v>11.3</v>
      </c>
      <c r="J226" s="206">
        <v>2.33</v>
      </c>
      <c r="K226" s="206">
        <v>0.2</v>
      </c>
      <c r="L226" s="206">
        <v>12.19</v>
      </c>
      <c r="M226" s="206">
        <v>22.03</v>
      </c>
      <c r="N226" s="208">
        <v>13.42</v>
      </c>
      <c r="O226" s="189">
        <v>22.03</v>
      </c>
      <c r="P226" s="200"/>
    </row>
    <row r="227" spans="1:16" s="201" customFormat="1" ht="15.75" customHeight="1">
      <c r="A227" s="190">
        <v>686</v>
      </c>
      <c r="B227" s="188" t="s">
        <v>65</v>
      </c>
      <c r="C227" s="190">
        <v>180</v>
      </c>
      <c r="D227" s="190">
        <v>0.2</v>
      </c>
      <c r="E227" s="190">
        <v>0</v>
      </c>
      <c r="F227" s="190">
        <v>15</v>
      </c>
      <c r="G227" s="190">
        <v>58</v>
      </c>
      <c r="H227" s="189">
        <v>0</v>
      </c>
      <c r="I227" s="189">
        <v>2.2</v>
      </c>
      <c r="J227" s="189">
        <v>0</v>
      </c>
      <c r="K227" s="189">
        <v>0</v>
      </c>
      <c r="L227" s="189">
        <v>87</v>
      </c>
      <c r="M227" s="189">
        <v>68</v>
      </c>
      <c r="N227" s="189">
        <v>14</v>
      </c>
      <c r="O227" s="189">
        <v>0.8</v>
      </c>
      <c r="P227" s="200"/>
    </row>
    <row r="228" spans="1:16" ht="12" customHeight="1">
      <c r="A228" s="121" t="s">
        <v>66</v>
      </c>
      <c r="B228" s="80" t="s">
        <v>22</v>
      </c>
      <c r="C228" s="112">
        <v>30</v>
      </c>
      <c r="D228" s="54">
        <v>2.02</v>
      </c>
      <c r="E228" s="54">
        <v>0.4</v>
      </c>
      <c r="F228" s="54">
        <v>12.1</v>
      </c>
      <c r="G228" s="54">
        <v>65</v>
      </c>
      <c r="H228" s="48">
        <v>0.05</v>
      </c>
      <c r="I228" s="48">
        <v>0</v>
      </c>
      <c r="J228" s="48">
        <v>0</v>
      </c>
      <c r="K228" s="48">
        <v>0.45</v>
      </c>
      <c r="L228" s="48">
        <v>7.5</v>
      </c>
      <c r="M228" s="48">
        <v>24.68</v>
      </c>
      <c r="N228" s="48">
        <v>5.32</v>
      </c>
      <c r="O228" s="48">
        <v>0.45</v>
      </c>
      <c r="P228" s="27"/>
    </row>
    <row r="229" spans="1:16" ht="12" customHeight="1">
      <c r="A229" s="48"/>
      <c r="B229" s="59" t="s">
        <v>32</v>
      </c>
      <c r="C229" s="48"/>
      <c r="D229" s="83">
        <f aca="true" t="shared" si="30" ref="D229:O229">SUM(D226:D228)</f>
        <v>2.73</v>
      </c>
      <c r="E229" s="83">
        <f t="shared" si="30"/>
        <v>0.52</v>
      </c>
      <c r="F229" s="83">
        <f t="shared" si="30"/>
        <v>29.520000000000003</v>
      </c>
      <c r="G229" s="83">
        <f t="shared" si="30"/>
        <v>135.8</v>
      </c>
      <c r="H229" s="83">
        <f t="shared" si="30"/>
        <v>0.085</v>
      </c>
      <c r="I229" s="83">
        <f t="shared" si="30"/>
        <v>13.5</v>
      </c>
      <c r="J229" s="83">
        <f t="shared" si="30"/>
        <v>2.33</v>
      </c>
      <c r="K229" s="83">
        <f t="shared" si="30"/>
        <v>0.65</v>
      </c>
      <c r="L229" s="83">
        <f t="shared" si="30"/>
        <v>106.69</v>
      </c>
      <c r="M229" s="83">
        <f t="shared" si="30"/>
        <v>114.71000000000001</v>
      </c>
      <c r="N229" s="83">
        <f t="shared" si="30"/>
        <v>32.74</v>
      </c>
      <c r="O229" s="83">
        <f t="shared" si="30"/>
        <v>23.28</v>
      </c>
      <c r="P229" s="27"/>
    </row>
    <row r="230" spans="1:16" ht="12" customHeight="1">
      <c r="A230" s="63" t="s">
        <v>120</v>
      </c>
      <c r="B230" s="64"/>
      <c r="C230" s="64"/>
      <c r="D230" s="64"/>
      <c r="E230" s="64"/>
      <c r="F230" s="64"/>
      <c r="G230" s="64"/>
      <c r="H230" s="64"/>
      <c r="I230" s="64"/>
      <c r="J230" s="64"/>
      <c r="K230" s="64"/>
      <c r="L230" s="64"/>
      <c r="M230" s="64"/>
      <c r="N230" s="64"/>
      <c r="O230" s="65"/>
      <c r="P230" s="27"/>
    </row>
    <row r="231" spans="1:16" ht="12" customHeight="1">
      <c r="A231" s="57"/>
      <c r="B231" s="58" t="s">
        <v>117</v>
      </c>
      <c r="C231" s="54">
        <v>100</v>
      </c>
      <c r="D231" s="66">
        <v>4.35</v>
      </c>
      <c r="E231" s="66">
        <v>4.8</v>
      </c>
      <c r="F231" s="66">
        <v>6</v>
      </c>
      <c r="G231" s="66">
        <v>88.5</v>
      </c>
      <c r="H231" s="66">
        <v>0.15</v>
      </c>
      <c r="I231" s="66">
        <v>1.05</v>
      </c>
      <c r="J231" s="66">
        <v>0</v>
      </c>
      <c r="K231" s="66">
        <v>0</v>
      </c>
      <c r="L231" s="66">
        <v>180</v>
      </c>
      <c r="M231" s="66">
        <v>142.5</v>
      </c>
      <c r="N231" s="66">
        <v>21</v>
      </c>
      <c r="O231" s="66">
        <v>0.15</v>
      </c>
      <c r="P231" s="27"/>
    </row>
    <row r="232" spans="1:16" ht="12" customHeight="1">
      <c r="A232" s="48"/>
      <c r="B232" s="59" t="s">
        <v>32</v>
      </c>
      <c r="C232" s="48"/>
      <c r="D232" s="67">
        <f aca="true" t="shared" si="31" ref="D232:O232">SUM(D231)</f>
        <v>4.35</v>
      </c>
      <c r="E232" s="67">
        <f t="shared" si="31"/>
        <v>4.8</v>
      </c>
      <c r="F232" s="67">
        <f t="shared" si="31"/>
        <v>6</v>
      </c>
      <c r="G232" s="67">
        <f t="shared" si="31"/>
        <v>88.5</v>
      </c>
      <c r="H232" s="67">
        <f t="shared" si="31"/>
        <v>0.15</v>
      </c>
      <c r="I232" s="67">
        <f t="shared" si="31"/>
        <v>1.05</v>
      </c>
      <c r="J232" s="67">
        <f t="shared" si="31"/>
        <v>0</v>
      </c>
      <c r="K232" s="67">
        <f t="shared" si="31"/>
        <v>0</v>
      </c>
      <c r="L232" s="67">
        <f t="shared" si="31"/>
        <v>180</v>
      </c>
      <c r="M232" s="67">
        <f t="shared" si="31"/>
        <v>142.5</v>
      </c>
      <c r="N232" s="67">
        <f t="shared" si="31"/>
        <v>21</v>
      </c>
      <c r="O232" s="67">
        <f t="shared" si="31"/>
        <v>0.15</v>
      </c>
      <c r="P232" s="27"/>
    </row>
    <row r="233" spans="1:16" ht="12" customHeight="1">
      <c r="A233" s="68"/>
      <c r="B233" s="69"/>
      <c r="C233" s="68"/>
      <c r="D233" s="70" t="s">
        <v>24</v>
      </c>
      <c r="E233" s="70"/>
      <c r="F233" s="70"/>
      <c r="G233" s="68"/>
      <c r="H233" s="68"/>
      <c r="I233" s="68"/>
      <c r="J233" s="68"/>
      <c r="K233" s="68"/>
      <c r="L233" s="68"/>
      <c r="M233" s="68"/>
      <c r="N233" s="68"/>
      <c r="O233" s="68"/>
      <c r="P233" s="27"/>
    </row>
    <row r="234" spans="1:16" s="201" customFormat="1" ht="25.5" customHeight="1">
      <c r="A234" s="190">
        <v>70</v>
      </c>
      <c r="B234" s="188" t="s">
        <v>76</v>
      </c>
      <c r="C234" s="50">
        <v>60</v>
      </c>
      <c r="D234" s="138">
        <v>2.4</v>
      </c>
      <c r="E234" s="138">
        <v>0.4</v>
      </c>
      <c r="F234" s="138">
        <v>11</v>
      </c>
      <c r="G234" s="139">
        <v>50</v>
      </c>
      <c r="H234" s="138">
        <v>46.6</v>
      </c>
      <c r="I234" s="138">
        <v>0.14</v>
      </c>
      <c r="J234" s="138">
        <v>0.04</v>
      </c>
      <c r="K234" s="138">
        <v>0.34</v>
      </c>
      <c r="L234" s="138">
        <v>76.66</v>
      </c>
      <c r="M234" s="138">
        <v>140</v>
      </c>
      <c r="N234" s="138">
        <v>46.66</v>
      </c>
      <c r="O234" s="138">
        <v>2</v>
      </c>
      <c r="P234" s="200"/>
    </row>
    <row r="235" spans="1:16" ht="25.5" customHeight="1">
      <c r="A235" s="57">
        <v>124</v>
      </c>
      <c r="B235" s="182" t="s">
        <v>84</v>
      </c>
      <c r="C235" s="109" t="s">
        <v>30</v>
      </c>
      <c r="D235" s="109">
        <v>2.7</v>
      </c>
      <c r="E235" s="109">
        <v>7.8</v>
      </c>
      <c r="F235" s="109">
        <v>12.5</v>
      </c>
      <c r="G235" s="109">
        <v>125</v>
      </c>
      <c r="H235" s="30">
        <v>0.07</v>
      </c>
      <c r="I235" s="30">
        <v>14.41</v>
      </c>
      <c r="J235" s="30">
        <v>0.01</v>
      </c>
      <c r="K235" s="30">
        <v>0</v>
      </c>
      <c r="L235" s="30">
        <v>9.8</v>
      </c>
      <c r="M235" s="30">
        <v>53</v>
      </c>
      <c r="N235" s="30">
        <v>19.9</v>
      </c>
      <c r="O235" s="110">
        <v>0.93</v>
      </c>
      <c r="P235" s="27"/>
    </row>
    <row r="236" spans="1:16" ht="12" customHeight="1">
      <c r="A236" s="54">
        <v>436</v>
      </c>
      <c r="B236" s="80" t="s">
        <v>39</v>
      </c>
      <c r="C236" s="112" t="s">
        <v>69</v>
      </c>
      <c r="D236" s="54">
        <v>17.11</v>
      </c>
      <c r="E236" s="54">
        <v>20.95</v>
      </c>
      <c r="F236" s="54">
        <v>31.8</v>
      </c>
      <c r="G236" s="54">
        <v>383.52</v>
      </c>
      <c r="H236" s="48">
        <v>0.36</v>
      </c>
      <c r="I236" s="48">
        <v>40.68</v>
      </c>
      <c r="J236" s="48">
        <v>0.288</v>
      </c>
      <c r="K236" s="48">
        <v>0.68</v>
      </c>
      <c r="L236" s="48">
        <v>52.92</v>
      </c>
      <c r="M236" s="48">
        <v>417.6</v>
      </c>
      <c r="N236" s="48">
        <v>81.7</v>
      </c>
      <c r="O236" s="143">
        <v>5.07</v>
      </c>
      <c r="P236" s="27"/>
    </row>
    <row r="237" spans="1:16" ht="12" customHeight="1">
      <c r="A237" s="54">
        <v>638</v>
      </c>
      <c r="B237" s="80" t="s">
        <v>78</v>
      </c>
      <c r="C237" s="54">
        <v>180</v>
      </c>
      <c r="D237" s="54">
        <v>0.18</v>
      </c>
      <c r="E237" s="54">
        <v>0.18</v>
      </c>
      <c r="F237" s="54">
        <v>28.362</v>
      </c>
      <c r="G237" s="54">
        <v>116.91</v>
      </c>
      <c r="H237" s="48">
        <v>0.002</v>
      </c>
      <c r="I237" s="48">
        <v>0.058</v>
      </c>
      <c r="J237" s="48">
        <v>1.358</v>
      </c>
      <c r="K237" s="48">
        <v>0.058</v>
      </c>
      <c r="L237" s="48">
        <v>7.584</v>
      </c>
      <c r="M237" s="48">
        <v>4.462</v>
      </c>
      <c r="N237" s="48">
        <v>1.746</v>
      </c>
      <c r="O237" s="48">
        <v>0.157</v>
      </c>
      <c r="P237" s="27"/>
    </row>
    <row r="238" spans="1:16" ht="12" customHeight="1">
      <c r="A238" s="78"/>
      <c r="B238" s="80" t="s">
        <v>22</v>
      </c>
      <c r="C238" s="82" t="s">
        <v>23</v>
      </c>
      <c r="D238" s="54">
        <v>2.02</v>
      </c>
      <c r="E238" s="54">
        <v>0.4</v>
      </c>
      <c r="F238" s="54">
        <v>12.1</v>
      </c>
      <c r="G238" s="54">
        <v>65</v>
      </c>
      <c r="H238" s="48">
        <v>0.05</v>
      </c>
      <c r="I238" s="48">
        <v>0</v>
      </c>
      <c r="J238" s="48">
        <v>0</v>
      </c>
      <c r="K238" s="48">
        <v>0.45</v>
      </c>
      <c r="L238" s="48">
        <v>7.5</v>
      </c>
      <c r="M238" s="48">
        <v>24.68</v>
      </c>
      <c r="N238" s="48">
        <v>5.32</v>
      </c>
      <c r="O238" s="48">
        <v>0.45</v>
      </c>
      <c r="P238" s="27"/>
    </row>
    <row r="239" spans="1:16" ht="12" customHeight="1">
      <c r="A239" s="54"/>
      <c r="B239" s="80" t="s">
        <v>26</v>
      </c>
      <c r="C239" s="82" t="s">
        <v>27</v>
      </c>
      <c r="D239" s="54">
        <v>1.1</v>
      </c>
      <c r="E239" s="54">
        <v>0.2</v>
      </c>
      <c r="F239" s="54">
        <v>9.4</v>
      </c>
      <c r="G239" s="54">
        <v>44</v>
      </c>
      <c r="H239" s="48">
        <v>0.04</v>
      </c>
      <c r="I239" s="48">
        <v>0</v>
      </c>
      <c r="J239" s="48">
        <v>0</v>
      </c>
      <c r="K239" s="48">
        <v>0.6</v>
      </c>
      <c r="L239" s="48">
        <v>10</v>
      </c>
      <c r="M239" s="48">
        <v>32</v>
      </c>
      <c r="N239" s="48">
        <v>7.1</v>
      </c>
      <c r="O239" s="48">
        <v>0.6</v>
      </c>
      <c r="P239" s="27"/>
    </row>
    <row r="240" spans="1:16" ht="12" customHeight="1">
      <c r="A240" s="54"/>
      <c r="B240" s="80" t="s">
        <v>32</v>
      </c>
      <c r="C240" s="54"/>
      <c r="D240" s="154">
        <f aca="true" t="shared" si="32" ref="D240:O240">SUM(D234:D239)</f>
        <v>25.51</v>
      </c>
      <c r="E240" s="154">
        <f t="shared" si="32"/>
        <v>29.929999999999996</v>
      </c>
      <c r="F240" s="154">
        <f t="shared" si="32"/>
        <v>105.16199999999999</v>
      </c>
      <c r="G240" s="154">
        <f t="shared" si="32"/>
        <v>784.43</v>
      </c>
      <c r="H240" s="154">
        <f t="shared" si="32"/>
        <v>47.122</v>
      </c>
      <c r="I240" s="154">
        <f t="shared" si="32"/>
        <v>55.288000000000004</v>
      </c>
      <c r="J240" s="154">
        <f t="shared" si="32"/>
        <v>1.6960000000000002</v>
      </c>
      <c r="K240" s="154">
        <f t="shared" si="32"/>
        <v>2.128</v>
      </c>
      <c r="L240" s="154">
        <f t="shared" si="32"/>
        <v>164.464</v>
      </c>
      <c r="M240" s="154">
        <f t="shared" si="32"/>
        <v>671.742</v>
      </c>
      <c r="N240" s="154">
        <f t="shared" si="32"/>
        <v>162.426</v>
      </c>
      <c r="O240" s="154">
        <f t="shared" si="32"/>
        <v>9.206999999999999</v>
      </c>
      <c r="P240" s="27"/>
    </row>
    <row r="241" spans="1:16" ht="12" customHeight="1">
      <c r="A241" s="84" t="s">
        <v>89</v>
      </c>
      <c r="B241" s="64"/>
      <c r="C241" s="64"/>
      <c r="D241" s="64"/>
      <c r="E241" s="64"/>
      <c r="F241" s="64"/>
      <c r="G241" s="64"/>
      <c r="H241" s="64"/>
      <c r="I241" s="64"/>
      <c r="J241" s="64"/>
      <c r="K241" s="64"/>
      <c r="L241" s="64"/>
      <c r="M241" s="64"/>
      <c r="N241" s="64"/>
      <c r="O241" s="65"/>
      <c r="P241" s="27"/>
    </row>
    <row r="242" spans="1:16" ht="12" customHeight="1">
      <c r="A242" s="54"/>
      <c r="B242" s="80" t="s">
        <v>54</v>
      </c>
      <c r="C242" s="54" t="s">
        <v>31</v>
      </c>
      <c r="D242" s="54">
        <v>4.8</v>
      </c>
      <c r="E242" s="54">
        <v>19.9</v>
      </c>
      <c r="F242" s="54">
        <v>22.1</v>
      </c>
      <c r="G242" s="54">
        <v>149.8</v>
      </c>
      <c r="H242" s="54">
        <v>0</v>
      </c>
      <c r="I242" s="54">
        <v>1.9</v>
      </c>
      <c r="J242" s="54">
        <v>0</v>
      </c>
      <c r="K242" s="54">
        <v>0</v>
      </c>
      <c r="L242" s="54">
        <v>17</v>
      </c>
      <c r="M242" s="54">
        <v>9</v>
      </c>
      <c r="N242" s="54">
        <v>7</v>
      </c>
      <c r="O242" s="54">
        <v>0.09</v>
      </c>
      <c r="P242" s="27"/>
    </row>
    <row r="243" spans="1:16" ht="12" customHeight="1">
      <c r="A243" s="54">
        <v>686</v>
      </c>
      <c r="B243" s="80" t="s">
        <v>65</v>
      </c>
      <c r="C243" s="54">
        <v>180</v>
      </c>
      <c r="D243" s="54">
        <v>0.2</v>
      </c>
      <c r="E243" s="54">
        <v>0</v>
      </c>
      <c r="F243" s="54">
        <v>15</v>
      </c>
      <c r="G243" s="54">
        <v>58</v>
      </c>
      <c r="H243" s="48">
        <v>0</v>
      </c>
      <c r="I243" s="48">
        <v>2.2</v>
      </c>
      <c r="J243" s="48">
        <v>0</v>
      </c>
      <c r="K243" s="48">
        <v>0</v>
      </c>
      <c r="L243" s="48">
        <v>87</v>
      </c>
      <c r="M243" s="48">
        <v>68</v>
      </c>
      <c r="N243" s="48">
        <v>14</v>
      </c>
      <c r="O243" s="48">
        <v>0.8</v>
      </c>
      <c r="P243" s="27"/>
    </row>
    <row r="244" spans="1:16" ht="12" customHeight="1">
      <c r="A244" s="54"/>
      <c r="B244" s="80" t="s">
        <v>106</v>
      </c>
      <c r="C244" s="54" t="s">
        <v>107</v>
      </c>
      <c r="D244" s="54">
        <v>3</v>
      </c>
      <c r="E244" s="54">
        <v>1</v>
      </c>
      <c r="F244" s="54">
        <v>42</v>
      </c>
      <c r="G244" s="54">
        <v>192</v>
      </c>
      <c r="H244" s="48">
        <v>0.1</v>
      </c>
      <c r="I244" s="48">
        <v>20</v>
      </c>
      <c r="J244" s="48">
        <v>0.1</v>
      </c>
      <c r="K244" s="48">
        <v>0</v>
      </c>
      <c r="L244" s="48">
        <v>16</v>
      </c>
      <c r="M244" s="48">
        <v>84</v>
      </c>
      <c r="N244" s="48">
        <v>56</v>
      </c>
      <c r="O244" s="48">
        <v>1.2</v>
      </c>
      <c r="P244" s="27"/>
    </row>
    <row r="245" spans="1:16" ht="12" customHeight="1">
      <c r="A245" s="54"/>
      <c r="B245" s="80" t="s">
        <v>32</v>
      </c>
      <c r="C245" s="54"/>
      <c r="D245" s="154">
        <f>SUM(D242:D244)</f>
        <v>8</v>
      </c>
      <c r="E245" s="154">
        <f aca="true" t="shared" si="33" ref="E245:O245">SUM(E242:E244)</f>
        <v>20.9</v>
      </c>
      <c r="F245" s="154">
        <f t="shared" si="33"/>
        <v>79.1</v>
      </c>
      <c r="G245" s="154">
        <f t="shared" si="33"/>
        <v>399.8</v>
      </c>
      <c r="H245" s="154">
        <f t="shared" si="33"/>
        <v>0.1</v>
      </c>
      <c r="I245" s="154">
        <f t="shared" si="33"/>
        <v>24.1</v>
      </c>
      <c r="J245" s="154">
        <f t="shared" si="33"/>
        <v>0.1</v>
      </c>
      <c r="K245" s="154">
        <f t="shared" si="33"/>
        <v>0</v>
      </c>
      <c r="L245" s="154">
        <f t="shared" si="33"/>
        <v>120</v>
      </c>
      <c r="M245" s="154">
        <f t="shared" si="33"/>
        <v>161</v>
      </c>
      <c r="N245" s="154">
        <f t="shared" si="33"/>
        <v>77</v>
      </c>
      <c r="O245" s="154">
        <f t="shared" si="33"/>
        <v>2.09</v>
      </c>
      <c r="P245" s="27"/>
    </row>
    <row r="246" spans="1:16" ht="12" customHeight="1">
      <c r="A246" s="54"/>
      <c r="B246" s="145" t="s">
        <v>33</v>
      </c>
      <c r="C246" s="54"/>
      <c r="D246" s="183">
        <f>D229+D240+D245+D232</f>
        <v>40.59</v>
      </c>
      <c r="E246" s="183">
        <f aca="true" t="shared" si="34" ref="E246:O246">E229+E240+E245+E232</f>
        <v>56.14999999999999</v>
      </c>
      <c r="F246" s="183">
        <f t="shared" si="34"/>
        <v>219.78199999999998</v>
      </c>
      <c r="G246" s="183">
        <f t="shared" si="34"/>
        <v>1408.53</v>
      </c>
      <c r="H246" s="183">
        <f t="shared" si="34"/>
        <v>47.457</v>
      </c>
      <c r="I246" s="183">
        <f t="shared" si="34"/>
        <v>93.938</v>
      </c>
      <c r="J246" s="183">
        <f t="shared" si="34"/>
        <v>4.1259999999999994</v>
      </c>
      <c r="K246" s="183">
        <f t="shared" si="34"/>
        <v>2.778</v>
      </c>
      <c r="L246" s="183">
        <f t="shared" si="34"/>
        <v>571.154</v>
      </c>
      <c r="M246" s="183">
        <f t="shared" si="34"/>
        <v>1089.952</v>
      </c>
      <c r="N246" s="183">
        <f t="shared" si="34"/>
        <v>293.166</v>
      </c>
      <c r="O246" s="183">
        <f t="shared" si="34"/>
        <v>34.727</v>
      </c>
      <c r="P246" s="27"/>
    </row>
    <row r="247" spans="1:16" ht="12" customHeight="1">
      <c r="A247" s="121"/>
      <c r="B247" s="184"/>
      <c r="C247" s="121"/>
      <c r="D247" s="122"/>
      <c r="E247" s="122"/>
      <c r="F247" s="122"/>
      <c r="G247" s="122"/>
      <c r="H247" s="122"/>
      <c r="I247" s="122"/>
      <c r="J247" s="122"/>
      <c r="K247" s="122"/>
      <c r="L247" s="122"/>
      <c r="M247" s="122"/>
      <c r="N247" s="122"/>
      <c r="O247" s="122"/>
      <c r="P247" s="27"/>
    </row>
    <row r="248" spans="1:16" ht="12" customHeight="1">
      <c r="A248" s="121"/>
      <c r="B248" s="184"/>
      <c r="C248" s="121"/>
      <c r="D248" s="122"/>
      <c r="E248" s="122"/>
      <c r="F248" s="122"/>
      <c r="G248" s="122"/>
      <c r="H248" s="122"/>
      <c r="I248" s="122"/>
      <c r="J248" s="122"/>
      <c r="K248" s="122"/>
      <c r="L248" s="122"/>
      <c r="M248" s="122"/>
      <c r="N248" s="122"/>
      <c r="O248" s="122"/>
      <c r="P248" s="27"/>
    </row>
    <row r="249" spans="1:16" ht="12" customHeight="1">
      <c r="A249" s="121"/>
      <c r="B249" s="184"/>
      <c r="C249" s="121"/>
      <c r="D249" s="122"/>
      <c r="E249" s="122"/>
      <c r="F249" s="122"/>
      <c r="G249" s="122"/>
      <c r="H249" s="122"/>
      <c r="I249" s="122"/>
      <c r="J249" s="122"/>
      <c r="K249" s="122"/>
      <c r="L249" s="122"/>
      <c r="M249" s="122"/>
      <c r="N249" s="122"/>
      <c r="O249" s="122"/>
      <c r="P249" s="27"/>
    </row>
    <row r="250" spans="1:16" ht="20.25" customHeight="1">
      <c r="A250" s="121"/>
      <c r="B250" s="184"/>
      <c r="C250" s="121"/>
      <c r="D250" s="122"/>
      <c r="E250" s="122"/>
      <c r="F250" s="122"/>
      <c r="G250" s="122"/>
      <c r="H250" s="122"/>
      <c r="I250" s="122"/>
      <c r="J250" s="122"/>
      <c r="K250" s="122"/>
      <c r="L250" s="122"/>
      <c r="M250" s="122"/>
      <c r="N250" s="122"/>
      <c r="O250" s="122"/>
      <c r="P250" s="27"/>
    </row>
    <row r="251" spans="1:16" ht="12" customHeight="1">
      <c r="A251" s="121"/>
      <c r="B251" s="184"/>
      <c r="C251" s="121"/>
      <c r="D251" s="122"/>
      <c r="E251" s="122"/>
      <c r="F251" s="122"/>
      <c r="G251" s="122"/>
      <c r="H251" s="122"/>
      <c r="I251" s="122"/>
      <c r="J251" s="122"/>
      <c r="K251" s="122"/>
      <c r="L251" s="122"/>
      <c r="M251" s="122"/>
      <c r="N251" s="122"/>
      <c r="O251" s="122"/>
      <c r="P251" s="27"/>
    </row>
    <row r="252" spans="1:16" ht="12" customHeight="1">
      <c r="A252" s="121"/>
      <c r="B252" s="184"/>
      <c r="C252" s="121"/>
      <c r="D252" s="122"/>
      <c r="E252" s="122"/>
      <c r="F252" s="122"/>
      <c r="G252" s="122"/>
      <c r="H252" s="122"/>
      <c r="I252" s="122"/>
      <c r="J252" s="122"/>
      <c r="K252" s="122"/>
      <c r="L252" s="122"/>
      <c r="M252" s="122"/>
      <c r="N252" s="122"/>
      <c r="O252" s="122"/>
      <c r="P252" s="27"/>
    </row>
    <row r="253" spans="1:16" ht="12" customHeight="1">
      <c r="A253" s="26" t="s">
        <v>90</v>
      </c>
      <c r="B253" s="26"/>
      <c r="C253" s="26"/>
      <c r="D253" s="26"/>
      <c r="E253" s="26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7"/>
    </row>
    <row r="254" spans="1:16" ht="12" customHeight="1">
      <c r="A254" s="68"/>
      <c r="B254" s="69"/>
      <c r="C254" s="123"/>
      <c r="D254" s="147"/>
      <c r="E254" s="174"/>
      <c r="F254" s="147"/>
      <c r="G254" s="147"/>
      <c r="H254" s="147"/>
      <c r="I254" s="147"/>
      <c r="J254" s="147"/>
      <c r="K254" s="147"/>
      <c r="L254" s="147"/>
      <c r="M254" s="147"/>
      <c r="N254" s="147"/>
      <c r="O254" s="91"/>
      <c r="P254" s="27"/>
    </row>
    <row r="255" spans="1:16" ht="12" customHeight="1">
      <c r="A255" s="30" t="s">
        <v>0</v>
      </c>
      <c r="B255" s="31" t="s">
        <v>1</v>
      </c>
      <c r="C255" s="30" t="s">
        <v>2</v>
      </c>
      <c r="D255" s="94" t="s">
        <v>3</v>
      </c>
      <c r="E255" s="95"/>
      <c r="F255" s="96"/>
      <c r="G255" s="30" t="s">
        <v>4</v>
      </c>
      <c r="H255" s="124" t="s">
        <v>5</v>
      </c>
      <c r="I255" s="125"/>
      <c r="J255" s="125"/>
      <c r="K255" s="126"/>
      <c r="L255" s="94" t="s">
        <v>6</v>
      </c>
      <c r="M255" s="95"/>
      <c r="N255" s="95"/>
      <c r="O255" s="96"/>
      <c r="P255" s="27"/>
    </row>
    <row r="256" spans="1:16" ht="12" customHeight="1">
      <c r="A256" s="35" t="s">
        <v>7</v>
      </c>
      <c r="B256" s="36"/>
      <c r="C256" s="35"/>
      <c r="D256" s="35" t="s">
        <v>8</v>
      </c>
      <c r="E256" s="35" t="s">
        <v>9</v>
      </c>
      <c r="F256" s="35" t="s">
        <v>10</v>
      </c>
      <c r="G256" s="35" t="s">
        <v>11</v>
      </c>
      <c r="H256" s="37" t="s">
        <v>119</v>
      </c>
      <c r="I256" s="37" t="s">
        <v>12</v>
      </c>
      <c r="J256" s="37" t="s">
        <v>13</v>
      </c>
      <c r="K256" s="37" t="s">
        <v>14</v>
      </c>
      <c r="L256" s="38" t="s">
        <v>15</v>
      </c>
      <c r="M256" s="38" t="s">
        <v>16</v>
      </c>
      <c r="N256" s="38" t="s">
        <v>17</v>
      </c>
      <c r="O256" s="38" t="s">
        <v>18</v>
      </c>
      <c r="P256" s="27"/>
    </row>
    <row r="257" spans="1:16" ht="12" customHeight="1">
      <c r="A257" s="37">
        <v>1</v>
      </c>
      <c r="B257" s="39">
        <v>2</v>
      </c>
      <c r="C257" s="40">
        <v>3</v>
      </c>
      <c r="D257" s="39">
        <v>4</v>
      </c>
      <c r="E257" s="39">
        <v>5</v>
      </c>
      <c r="F257" s="39">
        <v>6</v>
      </c>
      <c r="G257" s="39">
        <v>7</v>
      </c>
      <c r="H257" s="37">
        <v>8</v>
      </c>
      <c r="I257" s="37">
        <v>9</v>
      </c>
      <c r="J257" s="37">
        <v>10</v>
      </c>
      <c r="K257" s="37">
        <v>11</v>
      </c>
      <c r="L257" s="38">
        <v>12</v>
      </c>
      <c r="M257" s="38">
        <v>13</v>
      </c>
      <c r="N257" s="38">
        <v>14</v>
      </c>
      <c r="O257" s="38">
        <v>15</v>
      </c>
      <c r="P257" s="27"/>
    </row>
    <row r="258" spans="1:16" ht="12" customHeight="1">
      <c r="A258" s="41"/>
      <c r="B258" s="44" t="s">
        <v>41</v>
      </c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27"/>
    </row>
    <row r="259" spans="1:16" ht="12" customHeight="1">
      <c r="A259" s="159" t="s">
        <v>19</v>
      </c>
      <c r="B259" s="159"/>
      <c r="C259" s="41"/>
      <c r="D259" s="46" t="s">
        <v>28</v>
      </c>
      <c r="E259" s="46"/>
      <c r="F259" s="43"/>
      <c r="G259" s="41"/>
      <c r="H259" s="41"/>
      <c r="I259" s="41"/>
      <c r="J259" s="41"/>
      <c r="K259" s="41"/>
      <c r="L259" s="41"/>
      <c r="M259" s="41"/>
      <c r="N259" s="41"/>
      <c r="O259" s="41"/>
      <c r="P259" s="27"/>
    </row>
    <row r="260" spans="1:16" ht="12" customHeight="1">
      <c r="A260" s="148" t="s">
        <v>68</v>
      </c>
      <c r="B260" s="148"/>
      <c r="C260" s="41"/>
      <c r="D260" s="41"/>
      <c r="E260" s="41"/>
      <c r="F260" s="41"/>
      <c r="G260" s="41"/>
      <c r="H260" s="41"/>
      <c r="I260" s="41"/>
      <c r="J260" s="41"/>
      <c r="K260" s="41"/>
      <c r="L260" s="41"/>
      <c r="M260" s="41"/>
      <c r="N260" s="41"/>
      <c r="O260" s="41"/>
      <c r="P260" s="27"/>
    </row>
    <row r="261" spans="1:16" s="201" customFormat="1" ht="25.5" customHeight="1">
      <c r="A261" s="189">
        <v>161</v>
      </c>
      <c r="B261" s="188" t="s">
        <v>95</v>
      </c>
      <c r="C261" s="50">
        <v>200</v>
      </c>
      <c r="D261" s="51">
        <v>7.16</v>
      </c>
      <c r="E261" s="51">
        <v>10.5</v>
      </c>
      <c r="F261" s="51">
        <v>28.9</v>
      </c>
      <c r="G261" s="52">
        <v>239</v>
      </c>
      <c r="H261" s="51">
        <v>0.13</v>
      </c>
      <c r="I261" s="51">
        <v>0.24</v>
      </c>
      <c r="J261" s="51">
        <v>68.75</v>
      </c>
      <c r="K261" s="51">
        <v>0.69</v>
      </c>
      <c r="L261" s="51">
        <v>148.93</v>
      </c>
      <c r="M261" s="51">
        <v>185.11</v>
      </c>
      <c r="N261" s="51">
        <v>21.3</v>
      </c>
      <c r="O261" s="51">
        <v>7.17</v>
      </c>
      <c r="P261" s="200"/>
    </row>
    <row r="262" spans="1:16" ht="12" customHeight="1">
      <c r="A262" s="54"/>
      <c r="B262" s="80" t="s">
        <v>22</v>
      </c>
      <c r="C262" s="54">
        <v>30</v>
      </c>
      <c r="D262" s="54">
        <v>2.02</v>
      </c>
      <c r="E262" s="54">
        <v>0.4</v>
      </c>
      <c r="F262" s="54">
        <v>12.1</v>
      </c>
      <c r="G262" s="54">
        <v>65</v>
      </c>
      <c r="H262" s="48">
        <v>0.05</v>
      </c>
      <c r="I262" s="48">
        <v>0</v>
      </c>
      <c r="J262" s="48">
        <v>0</v>
      </c>
      <c r="K262" s="48">
        <v>0.45</v>
      </c>
      <c r="L262" s="48">
        <v>7.5</v>
      </c>
      <c r="M262" s="48">
        <v>24.68</v>
      </c>
      <c r="N262" s="48">
        <v>5.32</v>
      </c>
      <c r="O262" s="48">
        <v>0.45</v>
      </c>
      <c r="P262" s="27"/>
    </row>
    <row r="263" spans="1:16" ht="12" customHeight="1">
      <c r="A263" s="54">
        <v>685</v>
      </c>
      <c r="B263" s="104" t="s">
        <v>108</v>
      </c>
      <c r="C263" s="105">
        <v>180</v>
      </c>
      <c r="D263" s="54">
        <v>0.2</v>
      </c>
      <c r="E263" s="54">
        <v>0</v>
      </c>
      <c r="F263" s="54">
        <v>15</v>
      </c>
      <c r="G263" s="54">
        <v>58</v>
      </c>
      <c r="H263" s="48">
        <v>0</v>
      </c>
      <c r="I263" s="48">
        <v>2.2</v>
      </c>
      <c r="J263" s="48">
        <v>0</v>
      </c>
      <c r="K263" s="48">
        <v>0</v>
      </c>
      <c r="L263" s="48">
        <v>87</v>
      </c>
      <c r="M263" s="48">
        <v>68</v>
      </c>
      <c r="N263" s="48">
        <v>14</v>
      </c>
      <c r="O263" s="48">
        <v>0.8</v>
      </c>
      <c r="P263" s="27"/>
    </row>
    <row r="264" spans="1:16" ht="12" customHeight="1">
      <c r="A264" s="48"/>
      <c r="B264" s="59" t="s">
        <v>32</v>
      </c>
      <c r="C264" s="48"/>
      <c r="D264" s="60">
        <f aca="true" t="shared" si="35" ref="D264:O264">SUM(D261:D263)</f>
        <v>9.379999999999999</v>
      </c>
      <c r="E264" s="60">
        <f t="shared" si="35"/>
        <v>10.9</v>
      </c>
      <c r="F264" s="60">
        <f t="shared" si="35"/>
        <v>56</v>
      </c>
      <c r="G264" s="61">
        <f t="shared" si="35"/>
        <v>362</v>
      </c>
      <c r="H264" s="60">
        <f t="shared" si="35"/>
        <v>0.18</v>
      </c>
      <c r="I264" s="60">
        <f t="shared" si="35"/>
        <v>2.4400000000000004</v>
      </c>
      <c r="J264" s="60">
        <f t="shared" si="35"/>
        <v>68.75</v>
      </c>
      <c r="K264" s="60">
        <f t="shared" si="35"/>
        <v>1.14</v>
      </c>
      <c r="L264" s="62">
        <f t="shared" si="35"/>
        <v>243.43</v>
      </c>
      <c r="M264" s="62">
        <f t="shared" si="35"/>
        <v>277.79</v>
      </c>
      <c r="N264" s="60">
        <f t="shared" si="35"/>
        <v>40.620000000000005</v>
      </c>
      <c r="O264" s="60">
        <f t="shared" si="35"/>
        <v>8.42</v>
      </c>
      <c r="P264" s="27"/>
    </row>
    <row r="265" spans="1:16" ht="12" customHeight="1">
      <c r="A265" s="63" t="s">
        <v>120</v>
      </c>
      <c r="B265" s="64"/>
      <c r="C265" s="64"/>
      <c r="D265" s="64"/>
      <c r="E265" s="64"/>
      <c r="F265" s="64"/>
      <c r="G265" s="64"/>
      <c r="H265" s="64"/>
      <c r="I265" s="64"/>
      <c r="J265" s="64"/>
      <c r="K265" s="64"/>
      <c r="L265" s="64"/>
      <c r="M265" s="64"/>
      <c r="N265" s="64"/>
      <c r="O265" s="65"/>
      <c r="P265" s="27"/>
    </row>
    <row r="266" spans="1:16" ht="12" customHeight="1">
      <c r="A266" s="57"/>
      <c r="B266" s="58" t="s">
        <v>117</v>
      </c>
      <c r="C266" s="54">
        <v>100</v>
      </c>
      <c r="D266" s="66">
        <v>4.35</v>
      </c>
      <c r="E266" s="66">
        <v>4.8</v>
      </c>
      <c r="F266" s="66">
        <v>6</v>
      </c>
      <c r="G266" s="66">
        <v>88.5</v>
      </c>
      <c r="H266" s="66">
        <v>0.15</v>
      </c>
      <c r="I266" s="66">
        <v>1.05</v>
      </c>
      <c r="J266" s="66">
        <v>0</v>
      </c>
      <c r="K266" s="66">
        <v>0</v>
      </c>
      <c r="L266" s="66">
        <v>180</v>
      </c>
      <c r="M266" s="66">
        <v>142.5</v>
      </c>
      <c r="N266" s="66">
        <v>21</v>
      </c>
      <c r="O266" s="66">
        <v>0.15</v>
      </c>
      <c r="P266" s="27"/>
    </row>
    <row r="267" spans="1:16" ht="12" customHeight="1">
      <c r="A267" s="48"/>
      <c r="B267" s="59" t="s">
        <v>32</v>
      </c>
      <c r="C267" s="48"/>
      <c r="D267" s="67">
        <f aca="true" t="shared" si="36" ref="D267:O267">SUM(D266)</f>
        <v>4.35</v>
      </c>
      <c r="E267" s="67">
        <f t="shared" si="36"/>
        <v>4.8</v>
      </c>
      <c r="F267" s="67">
        <f t="shared" si="36"/>
        <v>6</v>
      </c>
      <c r="G267" s="67">
        <f t="shared" si="36"/>
        <v>88.5</v>
      </c>
      <c r="H267" s="67">
        <f t="shared" si="36"/>
        <v>0.15</v>
      </c>
      <c r="I267" s="67">
        <f t="shared" si="36"/>
        <v>1.05</v>
      </c>
      <c r="J267" s="67">
        <f t="shared" si="36"/>
        <v>0</v>
      </c>
      <c r="K267" s="67">
        <f t="shared" si="36"/>
        <v>0</v>
      </c>
      <c r="L267" s="67">
        <f t="shared" si="36"/>
        <v>180</v>
      </c>
      <c r="M267" s="67">
        <f t="shared" si="36"/>
        <v>142.5</v>
      </c>
      <c r="N267" s="67">
        <f t="shared" si="36"/>
        <v>21</v>
      </c>
      <c r="O267" s="67">
        <f t="shared" si="36"/>
        <v>0.15</v>
      </c>
      <c r="P267" s="27"/>
    </row>
    <row r="268" spans="1:16" ht="12" customHeight="1">
      <c r="A268" s="68"/>
      <c r="B268" s="69"/>
      <c r="C268" s="68"/>
      <c r="D268" s="70" t="s">
        <v>24</v>
      </c>
      <c r="E268" s="70"/>
      <c r="F268" s="70"/>
      <c r="G268" s="68"/>
      <c r="H268" s="68"/>
      <c r="I268" s="68"/>
      <c r="J268" s="68"/>
      <c r="K268" s="68"/>
      <c r="L268" s="68"/>
      <c r="M268" s="68"/>
      <c r="N268" s="68"/>
      <c r="O268" s="68"/>
      <c r="P268" s="27"/>
    </row>
    <row r="269" spans="1:16" s="201" customFormat="1" ht="24.75" customHeight="1">
      <c r="A269" s="190">
        <v>70</v>
      </c>
      <c r="B269" s="188" t="s">
        <v>79</v>
      </c>
      <c r="C269" s="205">
        <v>60</v>
      </c>
      <c r="D269" s="205">
        <v>2.4</v>
      </c>
      <c r="E269" s="205">
        <v>0.4</v>
      </c>
      <c r="F269" s="205">
        <v>11</v>
      </c>
      <c r="G269" s="205">
        <v>50</v>
      </c>
      <c r="H269" s="206">
        <v>46.6</v>
      </c>
      <c r="I269" s="206">
        <v>0.14</v>
      </c>
      <c r="J269" s="206">
        <v>0.04</v>
      </c>
      <c r="K269" s="206">
        <v>0.34</v>
      </c>
      <c r="L269" s="206">
        <v>76.66</v>
      </c>
      <c r="M269" s="206">
        <v>140</v>
      </c>
      <c r="N269" s="208">
        <v>46.66</v>
      </c>
      <c r="O269" s="189">
        <v>2</v>
      </c>
      <c r="P269" s="200"/>
    </row>
    <row r="270" spans="1:16" s="201" customFormat="1" ht="24.75" customHeight="1">
      <c r="A270" s="191">
        <v>135</v>
      </c>
      <c r="B270" s="192" t="s">
        <v>52</v>
      </c>
      <c r="C270" s="191" t="s">
        <v>30</v>
      </c>
      <c r="D270" s="191">
        <v>3</v>
      </c>
      <c r="E270" s="191">
        <v>4.5</v>
      </c>
      <c r="F270" s="191">
        <v>20.4</v>
      </c>
      <c r="G270" s="191">
        <v>137</v>
      </c>
      <c r="H270" s="193">
        <v>0.09</v>
      </c>
      <c r="I270" s="193">
        <v>6.83</v>
      </c>
      <c r="J270" s="193">
        <v>0.01</v>
      </c>
      <c r="K270" s="193">
        <v>0</v>
      </c>
      <c r="L270" s="193">
        <v>44.4</v>
      </c>
      <c r="M270" s="193">
        <v>87.6</v>
      </c>
      <c r="N270" s="193">
        <v>28.4</v>
      </c>
      <c r="O270" s="193">
        <v>1.55</v>
      </c>
      <c r="P270" s="200"/>
    </row>
    <row r="271" spans="1:16" s="201" customFormat="1" ht="24.75" customHeight="1">
      <c r="A271" s="190">
        <v>431</v>
      </c>
      <c r="B271" s="207" t="s">
        <v>74</v>
      </c>
      <c r="C271" s="190" t="s">
        <v>73</v>
      </c>
      <c r="D271" s="190">
        <v>16.4</v>
      </c>
      <c r="E271" s="190">
        <v>22.32</v>
      </c>
      <c r="F271" s="190">
        <v>13.72</v>
      </c>
      <c r="G271" s="190">
        <v>330.2</v>
      </c>
      <c r="H271" s="189">
        <v>1.4</v>
      </c>
      <c r="I271" s="189">
        <v>0</v>
      </c>
      <c r="J271" s="189">
        <v>141.1</v>
      </c>
      <c r="K271" s="189">
        <v>3.92</v>
      </c>
      <c r="L271" s="189">
        <v>86.4</v>
      </c>
      <c r="M271" s="189">
        <v>46.6</v>
      </c>
      <c r="N271" s="189">
        <v>84.18</v>
      </c>
      <c r="O271" s="189">
        <v>5.04</v>
      </c>
      <c r="P271" s="200"/>
    </row>
    <row r="272" spans="1:16" ht="12" customHeight="1">
      <c r="A272" s="153">
        <v>330</v>
      </c>
      <c r="B272" s="111" t="s">
        <v>37</v>
      </c>
      <c r="C272" s="112">
        <v>150</v>
      </c>
      <c r="D272" s="54">
        <v>16.74</v>
      </c>
      <c r="E272" s="54">
        <v>11.17</v>
      </c>
      <c r="F272" s="54">
        <v>35.01</v>
      </c>
      <c r="G272" s="54">
        <v>217.53</v>
      </c>
      <c r="H272" s="48">
        <v>0.59</v>
      </c>
      <c r="I272" s="48">
        <v>0</v>
      </c>
      <c r="J272" s="48">
        <v>1.5</v>
      </c>
      <c r="K272" s="48">
        <v>0.51</v>
      </c>
      <c r="L272" s="48">
        <v>83.72</v>
      </c>
      <c r="M272" s="48">
        <v>239.5</v>
      </c>
      <c r="N272" s="48">
        <v>78</v>
      </c>
      <c r="O272" s="48">
        <v>4.95</v>
      </c>
      <c r="P272" s="27"/>
    </row>
    <row r="273" spans="1:16" ht="12" customHeight="1">
      <c r="A273" s="54">
        <v>705</v>
      </c>
      <c r="B273" s="80" t="s">
        <v>21</v>
      </c>
      <c r="C273" s="54">
        <v>180</v>
      </c>
      <c r="D273" s="54">
        <v>0.2</v>
      </c>
      <c r="E273" s="54">
        <v>0</v>
      </c>
      <c r="F273" s="54">
        <v>15</v>
      </c>
      <c r="G273" s="54">
        <v>58</v>
      </c>
      <c r="H273" s="48">
        <v>0</v>
      </c>
      <c r="I273" s="48">
        <v>2.2</v>
      </c>
      <c r="J273" s="48">
        <v>0</v>
      </c>
      <c r="K273" s="48">
        <v>0</v>
      </c>
      <c r="L273" s="48">
        <v>87</v>
      </c>
      <c r="M273" s="48">
        <v>68</v>
      </c>
      <c r="N273" s="48">
        <v>14</v>
      </c>
      <c r="O273" s="48">
        <v>0.8</v>
      </c>
      <c r="P273" s="27"/>
    </row>
    <row r="274" spans="1:16" ht="12" customHeight="1">
      <c r="A274" s="54"/>
      <c r="B274" s="80" t="s">
        <v>22</v>
      </c>
      <c r="C274" s="82" t="s">
        <v>23</v>
      </c>
      <c r="D274" s="54">
        <v>2.02</v>
      </c>
      <c r="E274" s="54">
        <v>0.4</v>
      </c>
      <c r="F274" s="54">
        <v>12.1</v>
      </c>
      <c r="G274" s="54">
        <v>65</v>
      </c>
      <c r="H274" s="48">
        <v>0.05</v>
      </c>
      <c r="I274" s="48">
        <v>0</v>
      </c>
      <c r="J274" s="48">
        <v>0</v>
      </c>
      <c r="K274" s="48">
        <v>0.45</v>
      </c>
      <c r="L274" s="48">
        <v>7.5</v>
      </c>
      <c r="M274" s="48">
        <v>24.68</v>
      </c>
      <c r="N274" s="48">
        <v>5.32</v>
      </c>
      <c r="O274" s="48">
        <v>0.45</v>
      </c>
      <c r="P274" s="27"/>
    </row>
    <row r="275" spans="1:16" ht="12" customHeight="1">
      <c r="A275" s="173"/>
      <c r="B275" s="80" t="s">
        <v>26</v>
      </c>
      <c r="C275" s="82" t="s">
        <v>27</v>
      </c>
      <c r="D275" s="54">
        <v>1.1</v>
      </c>
      <c r="E275" s="54">
        <v>0.2</v>
      </c>
      <c r="F275" s="54">
        <v>9.4</v>
      </c>
      <c r="G275" s="54">
        <v>44</v>
      </c>
      <c r="H275" s="48">
        <v>0.04</v>
      </c>
      <c r="I275" s="48">
        <v>0</v>
      </c>
      <c r="J275" s="48">
        <v>0</v>
      </c>
      <c r="K275" s="48">
        <v>0.6</v>
      </c>
      <c r="L275" s="48">
        <v>10</v>
      </c>
      <c r="M275" s="48">
        <v>32</v>
      </c>
      <c r="N275" s="48">
        <v>7.1</v>
      </c>
      <c r="O275" s="48">
        <v>0.6</v>
      </c>
      <c r="P275" s="27"/>
    </row>
    <row r="276" spans="1:16" ht="12" customHeight="1">
      <c r="A276" s="48"/>
      <c r="B276" s="59" t="s">
        <v>32</v>
      </c>
      <c r="C276" s="48"/>
      <c r="D276" s="83">
        <f aca="true" t="shared" si="37" ref="D276:O276">SUM(D269:D275)</f>
        <v>41.86</v>
      </c>
      <c r="E276" s="83">
        <f t="shared" si="37"/>
        <v>38.99</v>
      </c>
      <c r="F276" s="83">
        <f t="shared" si="37"/>
        <v>116.63</v>
      </c>
      <c r="G276" s="83">
        <f t="shared" si="37"/>
        <v>901.73</v>
      </c>
      <c r="H276" s="83">
        <f t="shared" si="37"/>
        <v>48.77</v>
      </c>
      <c r="I276" s="83">
        <f t="shared" si="37"/>
        <v>9.17</v>
      </c>
      <c r="J276" s="83">
        <f t="shared" si="37"/>
        <v>142.65</v>
      </c>
      <c r="K276" s="83">
        <f t="shared" si="37"/>
        <v>5.819999999999999</v>
      </c>
      <c r="L276" s="83">
        <f t="shared" si="37"/>
        <v>395.68</v>
      </c>
      <c r="M276" s="83">
        <f t="shared" si="37"/>
        <v>638.38</v>
      </c>
      <c r="N276" s="83">
        <f t="shared" si="37"/>
        <v>263.66</v>
      </c>
      <c r="O276" s="83">
        <f t="shared" si="37"/>
        <v>15.389999999999999</v>
      </c>
      <c r="P276" s="27"/>
    </row>
    <row r="277" spans="1:16" ht="12" customHeight="1">
      <c r="A277" s="84" t="s">
        <v>89</v>
      </c>
      <c r="B277" s="64"/>
      <c r="C277" s="64"/>
      <c r="D277" s="64"/>
      <c r="E277" s="64"/>
      <c r="F277" s="64"/>
      <c r="G277" s="64"/>
      <c r="H277" s="64"/>
      <c r="I277" s="64"/>
      <c r="J277" s="64"/>
      <c r="K277" s="64"/>
      <c r="L277" s="64"/>
      <c r="M277" s="64"/>
      <c r="N277" s="64"/>
      <c r="O277" s="65"/>
      <c r="P277" s="27"/>
    </row>
    <row r="278" spans="1:16" ht="12" customHeight="1">
      <c r="A278" s="185"/>
      <c r="B278" s="59" t="s">
        <v>109</v>
      </c>
      <c r="C278" s="48" t="s">
        <v>64</v>
      </c>
      <c r="D278" s="48">
        <v>5.29</v>
      </c>
      <c r="E278" s="48">
        <v>7.9</v>
      </c>
      <c r="F278" s="48">
        <v>16.38</v>
      </c>
      <c r="G278" s="48">
        <v>140.18</v>
      </c>
      <c r="H278" s="48">
        <v>155.6</v>
      </c>
      <c r="I278" s="48">
        <v>3.6</v>
      </c>
      <c r="J278" s="48">
        <v>0.04</v>
      </c>
      <c r="K278" s="48">
        <v>0.6</v>
      </c>
      <c r="L278" s="48">
        <v>7.5</v>
      </c>
      <c r="M278" s="48">
        <v>35</v>
      </c>
      <c r="N278" s="48">
        <v>15</v>
      </c>
      <c r="O278" s="48">
        <v>0.9</v>
      </c>
      <c r="P278" s="27"/>
    </row>
    <row r="279" spans="1:16" ht="12" customHeight="1">
      <c r="A279" s="54">
        <v>685</v>
      </c>
      <c r="B279" s="59" t="s">
        <v>21</v>
      </c>
      <c r="C279" s="48">
        <v>180</v>
      </c>
      <c r="D279" s="54">
        <v>0.2</v>
      </c>
      <c r="E279" s="54">
        <v>0</v>
      </c>
      <c r="F279" s="54">
        <v>15</v>
      </c>
      <c r="G279" s="54">
        <v>58</v>
      </c>
      <c r="H279" s="48">
        <v>0</v>
      </c>
      <c r="I279" s="48">
        <v>2.2</v>
      </c>
      <c r="J279" s="48">
        <v>0</v>
      </c>
      <c r="K279" s="48">
        <v>0</v>
      </c>
      <c r="L279" s="48">
        <v>87</v>
      </c>
      <c r="M279" s="48">
        <v>68</v>
      </c>
      <c r="N279" s="48">
        <v>14</v>
      </c>
      <c r="O279" s="48">
        <v>0.8</v>
      </c>
      <c r="P279" s="27"/>
    </row>
    <row r="280" spans="1:16" ht="12" customHeight="1">
      <c r="A280" s="185"/>
      <c r="B280" s="59" t="s">
        <v>88</v>
      </c>
      <c r="C280" s="48" t="s">
        <v>107</v>
      </c>
      <c r="D280" s="85">
        <v>0.8</v>
      </c>
      <c r="E280" s="85">
        <v>0.8</v>
      </c>
      <c r="F280" s="85">
        <v>19.6</v>
      </c>
      <c r="G280" s="85">
        <v>88</v>
      </c>
      <c r="H280" s="86">
        <v>0.06</v>
      </c>
      <c r="I280" s="86">
        <v>20</v>
      </c>
      <c r="J280" s="87">
        <v>0</v>
      </c>
      <c r="K280" s="87">
        <v>0</v>
      </c>
      <c r="L280" s="87">
        <v>32</v>
      </c>
      <c r="M280" s="87">
        <v>22</v>
      </c>
      <c r="N280" s="87">
        <v>18</v>
      </c>
      <c r="O280" s="87">
        <v>4.4</v>
      </c>
      <c r="P280" s="27"/>
    </row>
    <row r="281" spans="1:16" ht="12" customHeight="1">
      <c r="A281" s="185"/>
      <c r="B281" s="59" t="s">
        <v>32</v>
      </c>
      <c r="C281" s="48"/>
      <c r="D281" s="83">
        <f>SUM(D278:D280)</f>
        <v>6.29</v>
      </c>
      <c r="E281" s="83">
        <f aca="true" t="shared" si="38" ref="E281:O281">SUM(E278:E280)</f>
        <v>8.700000000000001</v>
      </c>
      <c r="F281" s="83">
        <f t="shared" si="38"/>
        <v>50.980000000000004</v>
      </c>
      <c r="G281" s="83">
        <f t="shared" si="38"/>
        <v>286.18</v>
      </c>
      <c r="H281" s="83">
        <f t="shared" si="38"/>
        <v>155.66</v>
      </c>
      <c r="I281" s="83">
        <f t="shared" si="38"/>
        <v>25.8</v>
      </c>
      <c r="J281" s="83">
        <f t="shared" si="38"/>
        <v>0.04</v>
      </c>
      <c r="K281" s="83">
        <f t="shared" si="38"/>
        <v>0.6</v>
      </c>
      <c r="L281" s="83">
        <f t="shared" si="38"/>
        <v>126.5</v>
      </c>
      <c r="M281" s="83">
        <f t="shared" si="38"/>
        <v>125</v>
      </c>
      <c r="N281" s="83">
        <f t="shared" si="38"/>
        <v>47</v>
      </c>
      <c r="O281" s="83">
        <f t="shared" si="38"/>
        <v>6.1000000000000005</v>
      </c>
      <c r="P281" s="27"/>
    </row>
    <row r="282" spans="1:16" ht="12" customHeight="1">
      <c r="A282" s="173"/>
      <c r="B282" s="145" t="s">
        <v>33</v>
      </c>
      <c r="C282" s="54"/>
      <c r="D282" s="146">
        <f>D264+D276+D281+D267</f>
        <v>61.879999999999995</v>
      </c>
      <c r="E282" s="146">
        <f aca="true" t="shared" si="39" ref="E282:O282">E264+E276+E281+E267</f>
        <v>63.39</v>
      </c>
      <c r="F282" s="146">
        <f t="shared" si="39"/>
        <v>229.61</v>
      </c>
      <c r="G282" s="146">
        <f t="shared" si="39"/>
        <v>1638.41</v>
      </c>
      <c r="H282" s="146">
        <f t="shared" si="39"/>
        <v>204.76000000000002</v>
      </c>
      <c r="I282" s="146">
        <f t="shared" si="39"/>
        <v>38.459999999999994</v>
      </c>
      <c r="J282" s="146">
        <f t="shared" si="39"/>
        <v>211.44</v>
      </c>
      <c r="K282" s="146">
        <f t="shared" si="39"/>
        <v>7.559999999999999</v>
      </c>
      <c r="L282" s="146">
        <f t="shared" si="39"/>
        <v>945.61</v>
      </c>
      <c r="M282" s="146">
        <f t="shared" si="39"/>
        <v>1183.67</v>
      </c>
      <c r="N282" s="146">
        <f t="shared" si="39"/>
        <v>372.28000000000003</v>
      </c>
      <c r="O282" s="146">
        <f t="shared" si="39"/>
        <v>30.06</v>
      </c>
      <c r="P282" s="27"/>
    </row>
    <row r="283" spans="1:16" ht="12" customHeight="1">
      <c r="A283" s="121"/>
      <c r="B283" s="184"/>
      <c r="C283" s="121"/>
      <c r="D283" s="122"/>
      <c r="E283" s="122"/>
      <c r="F283" s="122"/>
      <c r="G283" s="122"/>
      <c r="H283" s="122"/>
      <c r="I283" s="122"/>
      <c r="J283" s="122"/>
      <c r="K283" s="122"/>
      <c r="L283" s="122"/>
      <c r="M283" s="122"/>
      <c r="N283" s="122"/>
      <c r="O283" s="122"/>
      <c r="P283" s="27"/>
    </row>
    <row r="284" spans="1:16" ht="12" customHeight="1">
      <c r="A284" s="121"/>
      <c r="B284" s="184"/>
      <c r="C284" s="121"/>
      <c r="D284" s="122"/>
      <c r="E284" s="122"/>
      <c r="F284" s="122"/>
      <c r="G284" s="122"/>
      <c r="H284" s="122"/>
      <c r="I284" s="122"/>
      <c r="J284" s="122"/>
      <c r="K284" s="122"/>
      <c r="L284" s="122"/>
      <c r="M284" s="122"/>
      <c r="N284" s="122"/>
      <c r="O284" s="122"/>
      <c r="P284" s="27"/>
    </row>
    <row r="285" spans="1:16" ht="12" customHeight="1">
      <c r="A285" s="121"/>
      <c r="B285" s="184"/>
      <c r="C285" s="121"/>
      <c r="D285" s="122"/>
      <c r="E285" s="122"/>
      <c r="F285" s="122"/>
      <c r="G285" s="122"/>
      <c r="H285" s="122"/>
      <c r="I285" s="122"/>
      <c r="J285" s="122"/>
      <c r="K285" s="122"/>
      <c r="L285" s="122"/>
      <c r="M285" s="122"/>
      <c r="N285" s="122"/>
      <c r="O285" s="122"/>
      <c r="P285" s="27"/>
    </row>
    <row r="286" spans="1:17" ht="36.75" customHeight="1">
      <c r="A286" s="121"/>
      <c r="B286" s="184"/>
      <c r="C286" s="121"/>
      <c r="D286" s="122"/>
      <c r="E286" s="122"/>
      <c r="F286" s="122"/>
      <c r="G286" s="122"/>
      <c r="H286" s="122"/>
      <c r="I286" s="122"/>
      <c r="J286" s="122"/>
      <c r="K286" s="122"/>
      <c r="L286" s="122"/>
      <c r="M286" s="122"/>
      <c r="N286" s="122"/>
      <c r="O286" s="122"/>
      <c r="P286" s="186"/>
      <c r="Q286" s="14"/>
    </row>
    <row r="287" spans="1:16" ht="12" customHeight="1">
      <c r="A287" s="121"/>
      <c r="B287" s="184"/>
      <c r="C287" s="121"/>
      <c r="D287" s="122"/>
      <c r="E287" s="122"/>
      <c r="F287" s="122"/>
      <c r="G287" s="122"/>
      <c r="H287" s="122"/>
      <c r="I287" s="122"/>
      <c r="J287" s="122"/>
      <c r="K287" s="122"/>
      <c r="L287" s="122"/>
      <c r="M287" s="122"/>
      <c r="N287" s="122"/>
      <c r="O287" s="122"/>
      <c r="P287" s="27"/>
    </row>
    <row r="288" spans="1:16" ht="12" customHeight="1">
      <c r="A288" s="26" t="s">
        <v>90</v>
      </c>
      <c r="B288" s="26"/>
      <c r="C288" s="26"/>
      <c r="D288" s="26"/>
      <c r="E288" s="26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7"/>
    </row>
    <row r="289" spans="1:16" ht="12" customHeight="1">
      <c r="A289" s="68"/>
      <c r="B289" s="69"/>
      <c r="C289" s="123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27"/>
    </row>
    <row r="290" spans="1:16" ht="12" customHeight="1">
      <c r="A290" s="30" t="s">
        <v>0</v>
      </c>
      <c r="B290" s="31" t="s">
        <v>1</v>
      </c>
      <c r="C290" s="30" t="s">
        <v>2</v>
      </c>
      <c r="D290" s="94" t="s">
        <v>3</v>
      </c>
      <c r="E290" s="95"/>
      <c r="F290" s="96"/>
      <c r="G290" s="30" t="s">
        <v>4</v>
      </c>
      <c r="H290" s="94" t="s">
        <v>5</v>
      </c>
      <c r="I290" s="95"/>
      <c r="J290" s="95"/>
      <c r="K290" s="96"/>
      <c r="L290" s="94" t="s">
        <v>6</v>
      </c>
      <c r="M290" s="95"/>
      <c r="N290" s="95"/>
      <c r="O290" s="96"/>
      <c r="P290" s="27"/>
    </row>
    <row r="291" spans="1:16" ht="12" customHeight="1">
      <c r="A291" s="35" t="s">
        <v>7</v>
      </c>
      <c r="B291" s="36"/>
      <c r="C291" s="35"/>
      <c r="D291" s="35" t="s">
        <v>8</v>
      </c>
      <c r="E291" s="35" t="s">
        <v>9</v>
      </c>
      <c r="F291" s="35" t="s">
        <v>10</v>
      </c>
      <c r="G291" s="35" t="s">
        <v>11</v>
      </c>
      <c r="H291" s="37" t="s">
        <v>119</v>
      </c>
      <c r="I291" s="37" t="s">
        <v>12</v>
      </c>
      <c r="J291" s="37" t="s">
        <v>13</v>
      </c>
      <c r="K291" s="37" t="s">
        <v>14</v>
      </c>
      <c r="L291" s="38" t="s">
        <v>15</v>
      </c>
      <c r="M291" s="38" t="s">
        <v>16</v>
      </c>
      <c r="N291" s="38" t="s">
        <v>17</v>
      </c>
      <c r="O291" s="38" t="s">
        <v>18</v>
      </c>
      <c r="P291" s="27"/>
    </row>
    <row r="292" spans="1:16" ht="12" customHeight="1">
      <c r="A292" s="37">
        <v>1</v>
      </c>
      <c r="B292" s="39">
        <v>2</v>
      </c>
      <c r="C292" s="40">
        <v>3</v>
      </c>
      <c r="D292" s="39">
        <v>4</v>
      </c>
      <c r="E292" s="39">
        <v>5</v>
      </c>
      <c r="F292" s="39">
        <v>6</v>
      </c>
      <c r="G292" s="39">
        <v>7</v>
      </c>
      <c r="H292" s="37">
        <v>8</v>
      </c>
      <c r="I292" s="37">
        <v>9</v>
      </c>
      <c r="J292" s="37">
        <v>10</v>
      </c>
      <c r="K292" s="37">
        <v>11</v>
      </c>
      <c r="L292" s="38">
        <v>12</v>
      </c>
      <c r="M292" s="38">
        <v>13</v>
      </c>
      <c r="N292" s="38">
        <v>14</v>
      </c>
      <c r="O292" s="38">
        <v>15</v>
      </c>
      <c r="P292" s="27"/>
    </row>
    <row r="293" spans="1:16" ht="12" customHeight="1">
      <c r="A293" s="41"/>
      <c r="B293" s="42"/>
      <c r="C293" s="43"/>
      <c r="D293" s="43"/>
      <c r="E293" s="43"/>
      <c r="F293" s="43"/>
      <c r="G293" s="43"/>
      <c r="H293" s="41"/>
      <c r="I293" s="41"/>
      <c r="J293" s="41"/>
      <c r="K293" s="41"/>
      <c r="L293" s="41"/>
      <c r="M293" s="41"/>
      <c r="N293" s="41"/>
      <c r="O293" s="41"/>
      <c r="P293" s="27"/>
    </row>
    <row r="294" spans="1:16" ht="12" customHeight="1">
      <c r="A294" s="41"/>
      <c r="B294" s="44" t="s">
        <v>42</v>
      </c>
      <c r="C294" s="41"/>
      <c r="D294" s="41"/>
      <c r="E294" s="41"/>
      <c r="F294" s="41"/>
      <c r="G294" s="41"/>
      <c r="H294" s="41"/>
      <c r="I294" s="41"/>
      <c r="J294" s="41"/>
      <c r="K294" s="41"/>
      <c r="L294" s="41"/>
      <c r="M294" s="41"/>
      <c r="N294" s="41"/>
      <c r="O294" s="41"/>
      <c r="P294" s="27"/>
    </row>
    <row r="295" spans="1:16" ht="12" customHeight="1">
      <c r="A295" s="159" t="s">
        <v>19</v>
      </c>
      <c r="B295" s="159"/>
      <c r="C295" s="41"/>
      <c r="D295" s="46" t="s">
        <v>28</v>
      </c>
      <c r="E295" s="46"/>
      <c r="F295" s="43"/>
      <c r="G295" s="41"/>
      <c r="H295" s="41"/>
      <c r="I295" s="41"/>
      <c r="J295" s="41"/>
      <c r="K295" s="41"/>
      <c r="L295" s="41"/>
      <c r="M295" s="41"/>
      <c r="N295" s="41"/>
      <c r="O295" s="41"/>
      <c r="P295" s="27"/>
    </row>
    <row r="296" spans="1:16" ht="12" customHeight="1">
      <c r="A296" s="148" t="s">
        <v>68</v>
      </c>
      <c r="B296" s="148"/>
      <c r="C296" s="41"/>
      <c r="D296" s="41"/>
      <c r="E296" s="41"/>
      <c r="F296" s="41"/>
      <c r="G296" s="41"/>
      <c r="H296" s="41"/>
      <c r="I296" s="41"/>
      <c r="J296" s="41"/>
      <c r="K296" s="41"/>
      <c r="L296" s="41"/>
      <c r="M296" s="41"/>
      <c r="N296" s="41"/>
      <c r="O296" s="41"/>
      <c r="P296" s="27"/>
    </row>
    <row r="297" spans="1:16" ht="12" customHeight="1">
      <c r="A297" s="48">
        <v>161</v>
      </c>
      <c r="B297" s="49" t="s">
        <v>110</v>
      </c>
      <c r="C297" s="50">
        <v>200</v>
      </c>
      <c r="D297" s="138">
        <v>0.48</v>
      </c>
      <c r="E297" s="138">
        <v>0.16</v>
      </c>
      <c r="F297" s="138">
        <v>3.36</v>
      </c>
      <c r="G297" s="139">
        <v>16.79</v>
      </c>
      <c r="H297" s="138">
        <v>0.1</v>
      </c>
      <c r="I297" s="138">
        <v>15</v>
      </c>
      <c r="J297" s="140">
        <v>0.1</v>
      </c>
      <c r="K297" s="140">
        <v>0</v>
      </c>
      <c r="L297" s="140">
        <v>63.3</v>
      </c>
      <c r="M297" s="140">
        <v>80</v>
      </c>
      <c r="N297" s="140">
        <v>21.3</v>
      </c>
      <c r="O297" s="140">
        <v>7.17</v>
      </c>
      <c r="P297" s="27"/>
    </row>
    <row r="298" spans="1:16" ht="12" customHeight="1">
      <c r="A298" s="78"/>
      <c r="B298" s="80" t="s">
        <v>22</v>
      </c>
      <c r="C298" s="107">
        <v>30</v>
      </c>
      <c r="D298" s="54">
        <v>2.02</v>
      </c>
      <c r="E298" s="54">
        <v>0.4</v>
      </c>
      <c r="F298" s="54">
        <v>12.1</v>
      </c>
      <c r="G298" s="54">
        <v>65</v>
      </c>
      <c r="H298" s="48">
        <v>0.05</v>
      </c>
      <c r="I298" s="48">
        <v>0</v>
      </c>
      <c r="J298" s="48">
        <v>0</v>
      </c>
      <c r="K298" s="48">
        <v>0.45</v>
      </c>
      <c r="L298" s="48">
        <v>7.5</v>
      </c>
      <c r="M298" s="48">
        <v>24.68</v>
      </c>
      <c r="N298" s="48">
        <v>5.32</v>
      </c>
      <c r="O298" s="48">
        <v>0.45</v>
      </c>
      <c r="P298" s="27"/>
    </row>
    <row r="299" spans="1:16" ht="12" customHeight="1">
      <c r="A299" s="54">
        <v>686</v>
      </c>
      <c r="B299" s="80" t="s">
        <v>111</v>
      </c>
      <c r="C299" s="54">
        <v>180</v>
      </c>
      <c r="D299" s="54">
        <v>0.2</v>
      </c>
      <c r="E299" s="54">
        <v>0</v>
      </c>
      <c r="F299" s="54">
        <v>15</v>
      </c>
      <c r="G299" s="54">
        <v>58</v>
      </c>
      <c r="H299" s="48">
        <v>0</v>
      </c>
      <c r="I299" s="48">
        <v>2.2</v>
      </c>
      <c r="J299" s="48">
        <v>0</v>
      </c>
      <c r="K299" s="48">
        <v>0</v>
      </c>
      <c r="L299" s="48">
        <v>87</v>
      </c>
      <c r="M299" s="48">
        <v>68</v>
      </c>
      <c r="N299" s="48">
        <v>14</v>
      </c>
      <c r="O299" s="48">
        <v>0.8</v>
      </c>
      <c r="P299" s="27"/>
    </row>
    <row r="300" spans="1:16" ht="12" customHeight="1">
      <c r="A300" s="48"/>
      <c r="B300" s="59" t="s">
        <v>32</v>
      </c>
      <c r="C300" s="48"/>
      <c r="D300" s="83">
        <f aca="true" t="shared" si="40" ref="D300:O300">SUM(D297:D299)</f>
        <v>2.7</v>
      </c>
      <c r="E300" s="83">
        <f t="shared" si="40"/>
        <v>0.56</v>
      </c>
      <c r="F300" s="83">
        <f t="shared" si="40"/>
        <v>30.46</v>
      </c>
      <c r="G300" s="83">
        <f t="shared" si="40"/>
        <v>139.79</v>
      </c>
      <c r="H300" s="83">
        <f t="shared" si="40"/>
        <v>0.15000000000000002</v>
      </c>
      <c r="I300" s="83">
        <f t="shared" si="40"/>
        <v>17.2</v>
      </c>
      <c r="J300" s="83">
        <f t="shared" si="40"/>
        <v>0.1</v>
      </c>
      <c r="K300" s="83">
        <f t="shared" si="40"/>
        <v>0.45</v>
      </c>
      <c r="L300" s="83">
        <f t="shared" si="40"/>
        <v>157.8</v>
      </c>
      <c r="M300" s="83">
        <f t="shared" si="40"/>
        <v>172.68</v>
      </c>
      <c r="N300" s="83">
        <f t="shared" si="40"/>
        <v>40.620000000000005</v>
      </c>
      <c r="O300" s="83">
        <f t="shared" si="40"/>
        <v>8.42</v>
      </c>
      <c r="P300" s="27"/>
    </row>
    <row r="301" spans="1:16" ht="12" customHeight="1">
      <c r="A301" s="63" t="s">
        <v>120</v>
      </c>
      <c r="B301" s="64"/>
      <c r="C301" s="64"/>
      <c r="D301" s="64"/>
      <c r="E301" s="64"/>
      <c r="F301" s="64"/>
      <c r="G301" s="64"/>
      <c r="H301" s="64"/>
      <c r="I301" s="64"/>
      <c r="J301" s="64"/>
      <c r="K301" s="64"/>
      <c r="L301" s="64"/>
      <c r="M301" s="64"/>
      <c r="N301" s="64"/>
      <c r="O301" s="65"/>
      <c r="P301" s="27"/>
    </row>
    <row r="302" spans="1:16" ht="12" customHeight="1">
      <c r="A302" s="57"/>
      <c r="B302" s="58" t="s">
        <v>118</v>
      </c>
      <c r="C302" s="54">
        <v>200</v>
      </c>
      <c r="D302" s="66">
        <v>0.95</v>
      </c>
      <c r="E302" s="66">
        <v>0</v>
      </c>
      <c r="F302" s="66">
        <v>17.29</v>
      </c>
      <c r="G302" s="66">
        <v>72.96</v>
      </c>
      <c r="H302" s="66">
        <v>0.019</v>
      </c>
      <c r="I302" s="66">
        <v>3.8</v>
      </c>
      <c r="J302" s="66">
        <v>0.16</v>
      </c>
      <c r="K302" s="66">
        <v>0</v>
      </c>
      <c r="L302" s="66">
        <v>13.3</v>
      </c>
      <c r="M302" s="66">
        <v>0</v>
      </c>
      <c r="N302" s="66">
        <v>2.66</v>
      </c>
      <c r="O302" s="66">
        <v>0</v>
      </c>
      <c r="P302" s="27"/>
    </row>
    <row r="303" spans="1:16" ht="12" customHeight="1">
      <c r="A303" s="48"/>
      <c r="B303" s="59" t="s">
        <v>32</v>
      </c>
      <c r="C303" s="48"/>
      <c r="D303" s="67">
        <f aca="true" t="shared" si="41" ref="D303:O303">SUM(D302)</f>
        <v>0.95</v>
      </c>
      <c r="E303" s="67">
        <f t="shared" si="41"/>
        <v>0</v>
      </c>
      <c r="F303" s="67">
        <f t="shared" si="41"/>
        <v>17.29</v>
      </c>
      <c r="G303" s="67">
        <f t="shared" si="41"/>
        <v>72.96</v>
      </c>
      <c r="H303" s="67">
        <f t="shared" si="41"/>
        <v>0.019</v>
      </c>
      <c r="I303" s="67">
        <f t="shared" si="41"/>
        <v>3.8</v>
      </c>
      <c r="J303" s="67">
        <f t="shared" si="41"/>
        <v>0.16</v>
      </c>
      <c r="K303" s="67">
        <f t="shared" si="41"/>
        <v>0</v>
      </c>
      <c r="L303" s="67">
        <f t="shared" si="41"/>
        <v>13.3</v>
      </c>
      <c r="M303" s="67">
        <f t="shared" si="41"/>
        <v>0</v>
      </c>
      <c r="N303" s="67">
        <f t="shared" si="41"/>
        <v>2.66</v>
      </c>
      <c r="O303" s="67">
        <f t="shared" si="41"/>
        <v>0</v>
      </c>
      <c r="P303" s="27"/>
    </row>
    <row r="304" spans="1:16" ht="12" customHeight="1">
      <c r="A304" s="68"/>
      <c r="B304" s="69"/>
      <c r="C304" s="68"/>
      <c r="D304" s="70" t="s">
        <v>24</v>
      </c>
      <c r="E304" s="70"/>
      <c r="F304" s="70"/>
      <c r="G304" s="68"/>
      <c r="H304" s="68"/>
      <c r="I304" s="68"/>
      <c r="J304" s="68"/>
      <c r="K304" s="68"/>
      <c r="L304" s="68"/>
      <c r="M304" s="68"/>
      <c r="N304" s="68"/>
      <c r="O304" s="68"/>
      <c r="P304" s="27"/>
    </row>
    <row r="305" spans="1:16" s="201" customFormat="1" ht="24" customHeight="1">
      <c r="A305" s="190">
        <v>70</v>
      </c>
      <c r="B305" s="188" t="s">
        <v>76</v>
      </c>
      <c r="C305" s="50">
        <v>60</v>
      </c>
      <c r="D305" s="138">
        <v>2.4</v>
      </c>
      <c r="E305" s="138">
        <v>0.4</v>
      </c>
      <c r="F305" s="138">
        <v>11</v>
      </c>
      <c r="G305" s="139">
        <v>50</v>
      </c>
      <c r="H305" s="138">
        <v>46.6</v>
      </c>
      <c r="I305" s="138">
        <v>0.14</v>
      </c>
      <c r="J305" s="138">
        <v>0.04</v>
      </c>
      <c r="K305" s="138">
        <v>0.34</v>
      </c>
      <c r="L305" s="138">
        <v>76.66</v>
      </c>
      <c r="M305" s="138">
        <v>140</v>
      </c>
      <c r="N305" s="138">
        <v>46.66</v>
      </c>
      <c r="O305" s="138">
        <v>2</v>
      </c>
      <c r="P305" s="200"/>
    </row>
    <row r="306" spans="1:16" s="201" customFormat="1" ht="24" customHeight="1">
      <c r="A306" s="191">
        <v>110</v>
      </c>
      <c r="B306" s="192" t="s">
        <v>61</v>
      </c>
      <c r="C306" s="202" t="s">
        <v>30</v>
      </c>
      <c r="D306" s="202">
        <v>2.05</v>
      </c>
      <c r="E306" s="202">
        <v>6.7</v>
      </c>
      <c r="F306" s="202">
        <v>15.2</v>
      </c>
      <c r="G306" s="202">
        <v>130</v>
      </c>
      <c r="H306" s="203">
        <v>8.9</v>
      </c>
      <c r="I306" s="203">
        <v>8.2</v>
      </c>
      <c r="J306" s="203">
        <v>10.14</v>
      </c>
      <c r="K306" s="203">
        <v>0.3</v>
      </c>
      <c r="L306" s="203">
        <v>32.4</v>
      </c>
      <c r="M306" s="203">
        <v>74</v>
      </c>
      <c r="N306" s="203">
        <v>10</v>
      </c>
      <c r="O306" s="204">
        <v>0.3</v>
      </c>
      <c r="P306" s="200"/>
    </row>
    <row r="307" spans="1:16" ht="12" customHeight="1">
      <c r="A307" s="54" t="s">
        <v>51</v>
      </c>
      <c r="B307" s="111" t="s">
        <v>75</v>
      </c>
      <c r="C307" s="54" t="s">
        <v>69</v>
      </c>
      <c r="D307" s="54">
        <v>17.11</v>
      </c>
      <c r="E307" s="54">
        <v>20.95</v>
      </c>
      <c r="F307" s="54">
        <v>31.8</v>
      </c>
      <c r="G307" s="54">
        <v>383.52</v>
      </c>
      <c r="H307" s="48">
        <v>0.36</v>
      </c>
      <c r="I307" s="48">
        <v>40.68</v>
      </c>
      <c r="J307" s="48">
        <v>0.288</v>
      </c>
      <c r="K307" s="48">
        <v>0.68</v>
      </c>
      <c r="L307" s="48">
        <v>52.92</v>
      </c>
      <c r="M307" s="48">
        <v>417.6</v>
      </c>
      <c r="N307" s="48">
        <v>81.7</v>
      </c>
      <c r="O307" s="143">
        <v>5.07</v>
      </c>
      <c r="P307" s="27"/>
    </row>
    <row r="308" spans="1:16" ht="12" customHeight="1">
      <c r="A308" s="54"/>
      <c r="B308" s="80" t="s">
        <v>40</v>
      </c>
      <c r="C308" s="54">
        <v>180</v>
      </c>
      <c r="D308" s="54">
        <v>0.097</v>
      </c>
      <c r="E308" s="54">
        <v>0.039</v>
      </c>
      <c r="F308" s="54">
        <v>21.512</v>
      </c>
      <c r="G308" s="54">
        <v>86.785</v>
      </c>
      <c r="H308" s="48">
        <v>0.002</v>
      </c>
      <c r="I308" s="48">
        <v>0.058</v>
      </c>
      <c r="J308" s="48">
        <v>1.358</v>
      </c>
      <c r="K308" s="48">
        <v>0.058</v>
      </c>
      <c r="L308" s="48">
        <v>7.584</v>
      </c>
      <c r="M308" s="48">
        <v>4.462</v>
      </c>
      <c r="N308" s="48">
        <v>1.746</v>
      </c>
      <c r="O308" s="48">
        <v>0.157</v>
      </c>
      <c r="P308" s="27"/>
    </row>
    <row r="309" spans="1:16" ht="12" customHeight="1">
      <c r="A309" s="173"/>
      <c r="B309" s="80" t="s">
        <v>22</v>
      </c>
      <c r="C309" s="82" t="s">
        <v>23</v>
      </c>
      <c r="D309" s="54">
        <v>2.02</v>
      </c>
      <c r="E309" s="54">
        <v>0.4</v>
      </c>
      <c r="F309" s="54">
        <v>12.1</v>
      </c>
      <c r="G309" s="54">
        <v>65</v>
      </c>
      <c r="H309" s="48">
        <v>0.05</v>
      </c>
      <c r="I309" s="48">
        <v>0</v>
      </c>
      <c r="J309" s="48">
        <v>0</v>
      </c>
      <c r="K309" s="48">
        <v>0.45</v>
      </c>
      <c r="L309" s="48">
        <v>7.5</v>
      </c>
      <c r="M309" s="48">
        <v>24.68</v>
      </c>
      <c r="N309" s="48">
        <v>5.32</v>
      </c>
      <c r="O309" s="48">
        <v>0.45</v>
      </c>
      <c r="P309" s="27"/>
    </row>
    <row r="310" spans="1:16" ht="12" customHeight="1">
      <c r="A310" s="173"/>
      <c r="B310" s="80" t="s">
        <v>26</v>
      </c>
      <c r="C310" s="82" t="s">
        <v>27</v>
      </c>
      <c r="D310" s="54">
        <v>1.1</v>
      </c>
      <c r="E310" s="54">
        <v>0.2</v>
      </c>
      <c r="F310" s="54">
        <v>9.4</v>
      </c>
      <c r="G310" s="54">
        <v>44</v>
      </c>
      <c r="H310" s="48">
        <v>0.04</v>
      </c>
      <c r="I310" s="48">
        <v>0</v>
      </c>
      <c r="J310" s="48">
        <v>0</v>
      </c>
      <c r="K310" s="48">
        <v>0.6</v>
      </c>
      <c r="L310" s="48">
        <v>10</v>
      </c>
      <c r="M310" s="48">
        <v>32</v>
      </c>
      <c r="N310" s="48">
        <v>7.1</v>
      </c>
      <c r="O310" s="48">
        <v>0.6</v>
      </c>
      <c r="P310" s="27"/>
    </row>
    <row r="311" spans="1:16" ht="12" customHeight="1">
      <c r="A311" s="48"/>
      <c r="B311" s="59" t="s">
        <v>32</v>
      </c>
      <c r="C311" s="48"/>
      <c r="D311" s="83">
        <f aca="true" t="shared" si="42" ref="D311:O311">SUM(D305:D310)</f>
        <v>24.777</v>
      </c>
      <c r="E311" s="83">
        <f t="shared" si="42"/>
        <v>28.689</v>
      </c>
      <c r="F311" s="83">
        <f t="shared" si="42"/>
        <v>101.012</v>
      </c>
      <c r="G311" s="83">
        <f t="shared" si="42"/>
        <v>759.305</v>
      </c>
      <c r="H311" s="83">
        <f t="shared" si="42"/>
        <v>55.952</v>
      </c>
      <c r="I311" s="83">
        <f t="shared" si="42"/>
        <v>49.077999999999996</v>
      </c>
      <c r="J311" s="83">
        <f t="shared" si="42"/>
        <v>11.826</v>
      </c>
      <c r="K311" s="83">
        <f t="shared" si="42"/>
        <v>2.428</v>
      </c>
      <c r="L311" s="83">
        <f t="shared" si="42"/>
        <v>187.06400000000002</v>
      </c>
      <c r="M311" s="83">
        <f t="shared" si="42"/>
        <v>692.742</v>
      </c>
      <c r="N311" s="83">
        <f t="shared" si="42"/>
        <v>152.526</v>
      </c>
      <c r="O311" s="83">
        <f t="shared" si="42"/>
        <v>8.577</v>
      </c>
      <c r="P311" s="27"/>
    </row>
    <row r="312" spans="1:16" ht="12" customHeight="1">
      <c r="A312" s="84" t="s">
        <v>89</v>
      </c>
      <c r="B312" s="64"/>
      <c r="C312" s="64"/>
      <c r="D312" s="64"/>
      <c r="E312" s="64"/>
      <c r="F312" s="64"/>
      <c r="G312" s="64"/>
      <c r="H312" s="64"/>
      <c r="I312" s="64"/>
      <c r="J312" s="64"/>
      <c r="K312" s="64"/>
      <c r="L312" s="64"/>
      <c r="M312" s="64"/>
      <c r="N312" s="64"/>
      <c r="O312" s="65"/>
      <c r="P312" s="27"/>
    </row>
    <row r="313" spans="1:16" ht="12" customHeight="1">
      <c r="A313" s="48">
        <v>390</v>
      </c>
      <c r="B313" s="59" t="s">
        <v>112</v>
      </c>
      <c r="C313" s="48">
        <v>80</v>
      </c>
      <c r="D313" s="54">
        <v>14.8</v>
      </c>
      <c r="E313" s="54">
        <v>8.8</v>
      </c>
      <c r="F313" s="54">
        <v>15.3</v>
      </c>
      <c r="G313" s="54">
        <v>196</v>
      </c>
      <c r="H313" s="54">
        <v>0.07</v>
      </c>
      <c r="I313" s="54">
        <v>0.73</v>
      </c>
      <c r="J313" s="54">
        <v>40</v>
      </c>
      <c r="K313" s="54">
        <v>17</v>
      </c>
      <c r="L313" s="54">
        <v>84.1</v>
      </c>
      <c r="M313" s="54">
        <v>121.7</v>
      </c>
      <c r="N313" s="54">
        <v>32.2</v>
      </c>
      <c r="O313" s="54">
        <v>0.64</v>
      </c>
      <c r="P313" s="27"/>
    </row>
    <row r="314" spans="1:16" ht="12" customHeight="1">
      <c r="A314" s="48"/>
      <c r="B314" s="59" t="s">
        <v>22</v>
      </c>
      <c r="C314" s="48">
        <v>30</v>
      </c>
      <c r="D314" s="54">
        <v>2.02</v>
      </c>
      <c r="E314" s="54">
        <v>0.4</v>
      </c>
      <c r="F314" s="54">
        <v>12.1</v>
      </c>
      <c r="G314" s="54">
        <v>65</v>
      </c>
      <c r="H314" s="48">
        <v>0.05</v>
      </c>
      <c r="I314" s="48">
        <v>0</v>
      </c>
      <c r="J314" s="48">
        <v>0</v>
      </c>
      <c r="K314" s="48">
        <v>0.45</v>
      </c>
      <c r="L314" s="48">
        <v>7.5</v>
      </c>
      <c r="M314" s="48">
        <v>24.68</v>
      </c>
      <c r="N314" s="48">
        <v>5.32</v>
      </c>
      <c r="O314" s="48">
        <v>0.45</v>
      </c>
      <c r="P314" s="27"/>
    </row>
    <row r="315" spans="1:16" ht="12" customHeight="1">
      <c r="A315" s="48">
        <v>686</v>
      </c>
      <c r="B315" s="59" t="s">
        <v>65</v>
      </c>
      <c r="C315" s="48">
        <v>180</v>
      </c>
      <c r="D315" s="54">
        <v>0.2</v>
      </c>
      <c r="E315" s="54">
        <v>0</v>
      </c>
      <c r="F315" s="54">
        <v>15</v>
      </c>
      <c r="G315" s="54">
        <v>58</v>
      </c>
      <c r="H315" s="48">
        <v>0</v>
      </c>
      <c r="I315" s="48">
        <v>2.2</v>
      </c>
      <c r="J315" s="48">
        <v>0</v>
      </c>
      <c r="K315" s="48">
        <v>0</v>
      </c>
      <c r="L315" s="48">
        <v>87</v>
      </c>
      <c r="M315" s="48">
        <v>68</v>
      </c>
      <c r="N315" s="48">
        <v>14</v>
      </c>
      <c r="O315" s="48">
        <v>0.8</v>
      </c>
      <c r="P315" s="27"/>
    </row>
    <row r="316" spans="1:16" ht="12" customHeight="1">
      <c r="A316" s="48"/>
      <c r="B316" s="59" t="s">
        <v>32</v>
      </c>
      <c r="C316" s="48"/>
      <c r="D316" s="83">
        <f>SUM(D313:D315)</f>
        <v>17.02</v>
      </c>
      <c r="E316" s="83">
        <f aca="true" t="shared" si="43" ref="E316:O316">SUM(E313:E315)</f>
        <v>9.200000000000001</v>
      </c>
      <c r="F316" s="83">
        <f t="shared" si="43"/>
        <v>42.4</v>
      </c>
      <c r="G316" s="83">
        <f t="shared" si="43"/>
        <v>319</v>
      </c>
      <c r="H316" s="83">
        <f t="shared" si="43"/>
        <v>0.12000000000000001</v>
      </c>
      <c r="I316" s="83">
        <f t="shared" si="43"/>
        <v>2.93</v>
      </c>
      <c r="J316" s="83">
        <f t="shared" si="43"/>
        <v>40</v>
      </c>
      <c r="K316" s="83">
        <f t="shared" si="43"/>
        <v>17.45</v>
      </c>
      <c r="L316" s="83">
        <f t="shared" si="43"/>
        <v>178.6</v>
      </c>
      <c r="M316" s="83">
        <f t="shared" si="43"/>
        <v>214.38</v>
      </c>
      <c r="N316" s="83">
        <f t="shared" si="43"/>
        <v>51.52</v>
      </c>
      <c r="O316" s="83">
        <f t="shared" si="43"/>
        <v>1.8900000000000001</v>
      </c>
      <c r="P316" s="27"/>
    </row>
    <row r="317" spans="1:16" ht="12" customHeight="1">
      <c r="A317" s="48"/>
      <c r="B317" s="88" t="s">
        <v>33</v>
      </c>
      <c r="C317" s="48"/>
      <c r="D317" s="67">
        <f>D300+D311+D316+D303</f>
        <v>45.447</v>
      </c>
      <c r="E317" s="67">
        <f aca="true" t="shared" si="44" ref="E317:O317">E300+E311+E316+E303</f>
        <v>38.449</v>
      </c>
      <c r="F317" s="67">
        <f t="shared" si="44"/>
        <v>191.162</v>
      </c>
      <c r="G317" s="67">
        <f t="shared" si="44"/>
        <v>1291.0549999999998</v>
      </c>
      <c r="H317" s="67">
        <f t="shared" si="44"/>
        <v>56.24099999999999</v>
      </c>
      <c r="I317" s="67">
        <f t="shared" si="44"/>
        <v>73.008</v>
      </c>
      <c r="J317" s="67">
        <f t="shared" si="44"/>
        <v>52.086</v>
      </c>
      <c r="K317" s="67">
        <f t="shared" si="44"/>
        <v>20.328</v>
      </c>
      <c r="L317" s="67">
        <f t="shared" si="44"/>
        <v>536.764</v>
      </c>
      <c r="M317" s="67">
        <f t="shared" si="44"/>
        <v>1079.8020000000001</v>
      </c>
      <c r="N317" s="67">
        <f t="shared" si="44"/>
        <v>247.32600000000002</v>
      </c>
      <c r="O317" s="67">
        <f t="shared" si="44"/>
        <v>18.887</v>
      </c>
      <c r="P317" s="27"/>
    </row>
    <row r="318" spans="1:16" ht="12" customHeight="1">
      <c r="A318" s="68"/>
      <c r="B318" s="69"/>
      <c r="C318" s="68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27"/>
    </row>
    <row r="319" spans="1:16" ht="12" customHeight="1">
      <c r="A319" s="68"/>
      <c r="B319" s="69"/>
      <c r="C319" s="68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27"/>
    </row>
    <row r="320" spans="1:16" ht="69" customHeight="1">
      <c r="A320" s="68"/>
      <c r="B320" s="69"/>
      <c r="C320" s="68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27"/>
    </row>
    <row r="321" spans="1:16" ht="12" customHeight="1">
      <c r="A321" s="68"/>
      <c r="B321" s="69"/>
      <c r="C321" s="68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27"/>
    </row>
    <row r="322" spans="1:16" ht="12" customHeight="1">
      <c r="A322" s="68"/>
      <c r="B322" s="69"/>
      <c r="C322" s="123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27"/>
    </row>
    <row r="323" spans="1:16" ht="12" customHeight="1">
      <c r="A323" s="26" t="s">
        <v>90</v>
      </c>
      <c r="B323" s="26"/>
      <c r="C323" s="26"/>
      <c r="D323" s="26"/>
      <c r="E323" s="26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7"/>
    </row>
    <row r="324" spans="1:16" ht="12" customHeight="1">
      <c r="A324" s="68"/>
      <c r="B324" s="69"/>
      <c r="C324" s="123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27"/>
    </row>
    <row r="325" spans="1:16" ht="12" customHeight="1">
      <c r="A325" s="30" t="s">
        <v>0</v>
      </c>
      <c r="B325" s="31" t="s">
        <v>1</v>
      </c>
      <c r="C325" s="30" t="s">
        <v>2</v>
      </c>
      <c r="D325" s="94" t="s">
        <v>3</v>
      </c>
      <c r="E325" s="95"/>
      <c r="F325" s="96"/>
      <c r="G325" s="30" t="s">
        <v>4</v>
      </c>
      <c r="H325" s="94" t="s">
        <v>5</v>
      </c>
      <c r="I325" s="95"/>
      <c r="J325" s="95"/>
      <c r="K325" s="96"/>
      <c r="L325" s="94" t="s">
        <v>6</v>
      </c>
      <c r="M325" s="95"/>
      <c r="N325" s="95"/>
      <c r="O325" s="96"/>
      <c r="P325" s="27"/>
    </row>
    <row r="326" spans="1:16" ht="12" customHeight="1">
      <c r="A326" s="35" t="s">
        <v>7</v>
      </c>
      <c r="B326" s="36"/>
      <c r="C326" s="35"/>
      <c r="D326" s="35" t="s">
        <v>8</v>
      </c>
      <c r="E326" s="35" t="s">
        <v>9</v>
      </c>
      <c r="F326" s="35" t="s">
        <v>10</v>
      </c>
      <c r="G326" s="35" t="s">
        <v>11</v>
      </c>
      <c r="H326" s="37" t="s">
        <v>119</v>
      </c>
      <c r="I326" s="37" t="s">
        <v>12</v>
      </c>
      <c r="J326" s="37" t="s">
        <v>13</v>
      </c>
      <c r="K326" s="37" t="s">
        <v>14</v>
      </c>
      <c r="L326" s="38" t="s">
        <v>15</v>
      </c>
      <c r="M326" s="38" t="s">
        <v>16</v>
      </c>
      <c r="N326" s="38" t="s">
        <v>17</v>
      </c>
      <c r="O326" s="38" t="s">
        <v>18</v>
      </c>
      <c r="P326" s="27"/>
    </row>
    <row r="327" spans="1:16" ht="12" customHeight="1">
      <c r="A327" s="37">
        <v>1</v>
      </c>
      <c r="B327" s="39">
        <v>2</v>
      </c>
      <c r="C327" s="40">
        <v>3</v>
      </c>
      <c r="D327" s="39">
        <v>4</v>
      </c>
      <c r="E327" s="39">
        <v>5</v>
      </c>
      <c r="F327" s="39">
        <v>6</v>
      </c>
      <c r="G327" s="39">
        <v>7</v>
      </c>
      <c r="H327" s="37">
        <v>8</v>
      </c>
      <c r="I327" s="37">
        <v>9</v>
      </c>
      <c r="J327" s="37">
        <v>10</v>
      </c>
      <c r="K327" s="37">
        <v>11</v>
      </c>
      <c r="L327" s="38">
        <v>12</v>
      </c>
      <c r="M327" s="38">
        <v>13</v>
      </c>
      <c r="N327" s="38">
        <v>14</v>
      </c>
      <c r="O327" s="38">
        <v>15</v>
      </c>
      <c r="P327" s="27"/>
    </row>
    <row r="328" spans="1:16" ht="12" customHeight="1">
      <c r="A328" s="41"/>
      <c r="B328" s="44" t="s">
        <v>50</v>
      </c>
      <c r="C328" s="41"/>
      <c r="D328" s="41"/>
      <c r="E328" s="41"/>
      <c r="F328" s="41"/>
      <c r="G328" s="41"/>
      <c r="H328" s="41"/>
      <c r="I328" s="41"/>
      <c r="J328" s="41"/>
      <c r="K328" s="41"/>
      <c r="L328" s="41"/>
      <c r="M328" s="41"/>
      <c r="N328" s="41"/>
      <c r="O328" s="41"/>
      <c r="P328" s="27"/>
    </row>
    <row r="329" spans="1:16" ht="12" customHeight="1">
      <c r="A329" s="43" t="s">
        <v>19</v>
      </c>
      <c r="B329" s="44"/>
      <c r="C329" s="41"/>
      <c r="D329" s="46" t="s">
        <v>28</v>
      </c>
      <c r="E329" s="46"/>
      <c r="F329" s="43"/>
      <c r="G329" s="41"/>
      <c r="H329" s="41"/>
      <c r="I329" s="41"/>
      <c r="J329" s="41"/>
      <c r="K329" s="41"/>
      <c r="L329" s="41"/>
      <c r="M329" s="41"/>
      <c r="N329" s="41"/>
      <c r="O329" s="41"/>
      <c r="P329" s="27"/>
    </row>
    <row r="330" spans="1:16" ht="12" customHeight="1">
      <c r="A330" s="148" t="s">
        <v>68</v>
      </c>
      <c r="B330" s="148"/>
      <c r="C330" s="41"/>
      <c r="D330" s="41"/>
      <c r="E330" s="41"/>
      <c r="F330" s="41"/>
      <c r="G330" s="41"/>
      <c r="H330" s="41"/>
      <c r="I330" s="41"/>
      <c r="J330" s="41"/>
      <c r="K330" s="41"/>
      <c r="L330" s="41"/>
      <c r="M330" s="41"/>
      <c r="N330" s="41"/>
      <c r="O330" s="41"/>
      <c r="P330" s="27"/>
    </row>
    <row r="331" spans="1:16" ht="12" customHeight="1">
      <c r="A331" s="70"/>
      <c r="B331" s="128"/>
      <c r="C331" s="41"/>
      <c r="D331" s="41"/>
      <c r="E331" s="41"/>
      <c r="F331" s="41"/>
      <c r="G331" s="41"/>
      <c r="H331" s="41"/>
      <c r="I331" s="41"/>
      <c r="J331" s="41"/>
      <c r="K331" s="41"/>
      <c r="L331" s="41"/>
      <c r="M331" s="41"/>
      <c r="N331" s="41"/>
      <c r="O331" s="41"/>
      <c r="P331" s="27"/>
    </row>
    <row r="332" spans="1:16" s="201" customFormat="1" ht="23.25" customHeight="1">
      <c r="A332" s="189">
        <v>161</v>
      </c>
      <c r="B332" s="213" t="s">
        <v>113</v>
      </c>
      <c r="C332" s="172">
        <v>200</v>
      </c>
      <c r="D332" s="172">
        <v>14.7</v>
      </c>
      <c r="E332" s="172">
        <v>16</v>
      </c>
      <c r="F332" s="172">
        <v>41</v>
      </c>
      <c r="G332" s="172">
        <v>353</v>
      </c>
      <c r="H332" s="172">
        <v>0.09</v>
      </c>
      <c r="I332" s="172">
        <v>0.13</v>
      </c>
      <c r="J332" s="172">
        <v>59</v>
      </c>
      <c r="K332" s="172">
        <v>3.79</v>
      </c>
      <c r="L332" s="172">
        <v>99.9</v>
      </c>
      <c r="M332" s="172">
        <v>162.2</v>
      </c>
      <c r="N332" s="172">
        <v>28.3</v>
      </c>
      <c r="O332" s="172">
        <v>1.28</v>
      </c>
      <c r="P332" s="200"/>
    </row>
    <row r="333" spans="1:16" ht="12" customHeight="1">
      <c r="A333" s="78"/>
      <c r="B333" s="80" t="s">
        <v>22</v>
      </c>
      <c r="C333" s="105">
        <v>30</v>
      </c>
      <c r="D333" s="54">
        <v>2.02</v>
      </c>
      <c r="E333" s="54">
        <v>0.4</v>
      </c>
      <c r="F333" s="54">
        <v>12.1</v>
      </c>
      <c r="G333" s="54">
        <v>65</v>
      </c>
      <c r="H333" s="48">
        <v>0.05</v>
      </c>
      <c r="I333" s="48">
        <v>0</v>
      </c>
      <c r="J333" s="48">
        <v>0</v>
      </c>
      <c r="K333" s="48">
        <v>0.45</v>
      </c>
      <c r="L333" s="48">
        <v>7.5</v>
      </c>
      <c r="M333" s="48">
        <v>24.68</v>
      </c>
      <c r="N333" s="48">
        <v>5.32</v>
      </c>
      <c r="O333" s="48">
        <v>0.45</v>
      </c>
      <c r="P333" s="27"/>
    </row>
    <row r="334" spans="1:16" ht="12" customHeight="1">
      <c r="A334" s="78">
        <v>692</v>
      </c>
      <c r="B334" s="58" t="s">
        <v>114</v>
      </c>
      <c r="C334" s="54">
        <v>180</v>
      </c>
      <c r="D334" s="85">
        <v>3.77</v>
      </c>
      <c r="E334" s="85">
        <v>0.16</v>
      </c>
      <c r="F334" s="85">
        <v>25.78</v>
      </c>
      <c r="G334" s="85">
        <v>153.28</v>
      </c>
      <c r="H334" s="86">
        <v>0.02</v>
      </c>
      <c r="I334" s="86">
        <v>0.65</v>
      </c>
      <c r="J334" s="87">
        <v>0.01</v>
      </c>
      <c r="K334" s="87">
        <v>0</v>
      </c>
      <c r="L334" s="87">
        <v>60.4</v>
      </c>
      <c r="M334" s="87">
        <v>45</v>
      </c>
      <c r="N334" s="87">
        <v>7</v>
      </c>
      <c r="O334" s="87">
        <v>0.9</v>
      </c>
      <c r="P334" s="27"/>
    </row>
    <row r="335" spans="1:16" ht="12" customHeight="1">
      <c r="A335" s="48"/>
      <c r="B335" s="59" t="s">
        <v>32</v>
      </c>
      <c r="C335" s="48"/>
      <c r="D335" s="83">
        <f aca="true" t="shared" si="45" ref="D335:O335">SUM(D332:D334)</f>
        <v>20.49</v>
      </c>
      <c r="E335" s="83">
        <f t="shared" si="45"/>
        <v>16.56</v>
      </c>
      <c r="F335" s="83">
        <f t="shared" si="45"/>
        <v>78.88</v>
      </c>
      <c r="G335" s="83">
        <f t="shared" si="45"/>
        <v>571.28</v>
      </c>
      <c r="H335" s="83">
        <f t="shared" si="45"/>
        <v>0.16</v>
      </c>
      <c r="I335" s="83">
        <f t="shared" si="45"/>
        <v>0.78</v>
      </c>
      <c r="J335" s="83">
        <f t="shared" si="45"/>
        <v>59.01</v>
      </c>
      <c r="K335" s="83">
        <f t="shared" si="45"/>
        <v>4.24</v>
      </c>
      <c r="L335" s="83">
        <f t="shared" si="45"/>
        <v>167.8</v>
      </c>
      <c r="M335" s="83">
        <f t="shared" si="45"/>
        <v>231.88</v>
      </c>
      <c r="N335" s="83">
        <f t="shared" si="45"/>
        <v>40.620000000000005</v>
      </c>
      <c r="O335" s="83">
        <f t="shared" si="45"/>
        <v>2.63</v>
      </c>
      <c r="P335" s="27"/>
    </row>
    <row r="336" spans="1:16" ht="12" customHeight="1">
      <c r="A336" s="63" t="s">
        <v>120</v>
      </c>
      <c r="B336" s="64"/>
      <c r="C336" s="64"/>
      <c r="D336" s="64"/>
      <c r="E336" s="64"/>
      <c r="F336" s="64"/>
      <c r="G336" s="64"/>
      <c r="H336" s="64"/>
      <c r="I336" s="64"/>
      <c r="J336" s="64"/>
      <c r="K336" s="64"/>
      <c r="L336" s="64"/>
      <c r="M336" s="64"/>
      <c r="N336" s="64"/>
      <c r="O336" s="65"/>
      <c r="P336" s="27"/>
    </row>
    <row r="337" spans="1:16" ht="12" customHeight="1">
      <c r="A337" s="57"/>
      <c r="B337" s="58" t="s">
        <v>117</v>
      </c>
      <c r="C337" s="54">
        <v>100</v>
      </c>
      <c r="D337" s="66">
        <v>4.35</v>
      </c>
      <c r="E337" s="66">
        <v>4.8</v>
      </c>
      <c r="F337" s="66">
        <v>6</v>
      </c>
      <c r="G337" s="66">
        <v>88.5</v>
      </c>
      <c r="H337" s="66">
        <v>0.15</v>
      </c>
      <c r="I337" s="66">
        <v>1.05</v>
      </c>
      <c r="J337" s="66">
        <v>0</v>
      </c>
      <c r="K337" s="66">
        <v>0</v>
      </c>
      <c r="L337" s="66">
        <v>180</v>
      </c>
      <c r="M337" s="66">
        <v>142.5</v>
      </c>
      <c r="N337" s="66">
        <v>21</v>
      </c>
      <c r="O337" s="66">
        <v>0.15</v>
      </c>
      <c r="P337" s="27"/>
    </row>
    <row r="338" spans="1:16" ht="12" customHeight="1">
      <c r="A338" s="48"/>
      <c r="B338" s="59" t="s">
        <v>32</v>
      </c>
      <c r="C338" s="48"/>
      <c r="D338" s="67">
        <f aca="true" t="shared" si="46" ref="D338:O338">SUM(D337)</f>
        <v>4.35</v>
      </c>
      <c r="E338" s="67">
        <f t="shared" si="46"/>
        <v>4.8</v>
      </c>
      <c r="F338" s="67">
        <f t="shared" si="46"/>
        <v>6</v>
      </c>
      <c r="G338" s="67">
        <f t="shared" si="46"/>
        <v>88.5</v>
      </c>
      <c r="H338" s="67">
        <f t="shared" si="46"/>
        <v>0.15</v>
      </c>
      <c r="I338" s="67">
        <f t="shared" si="46"/>
        <v>1.05</v>
      </c>
      <c r="J338" s="67">
        <f t="shared" si="46"/>
        <v>0</v>
      </c>
      <c r="K338" s="67">
        <f t="shared" si="46"/>
        <v>0</v>
      </c>
      <c r="L338" s="67">
        <f t="shared" si="46"/>
        <v>180</v>
      </c>
      <c r="M338" s="67">
        <f t="shared" si="46"/>
        <v>142.5</v>
      </c>
      <c r="N338" s="67">
        <f t="shared" si="46"/>
        <v>21</v>
      </c>
      <c r="O338" s="67">
        <f t="shared" si="46"/>
        <v>0.15</v>
      </c>
      <c r="P338" s="27"/>
    </row>
    <row r="339" spans="1:16" ht="12" customHeight="1">
      <c r="A339" s="68"/>
      <c r="B339" s="69"/>
      <c r="C339" s="68"/>
      <c r="D339" s="70" t="s">
        <v>24</v>
      </c>
      <c r="E339" s="70"/>
      <c r="F339" s="70"/>
      <c r="G339" s="68"/>
      <c r="H339" s="68"/>
      <c r="I339" s="68"/>
      <c r="J339" s="68"/>
      <c r="K339" s="68"/>
      <c r="L339" s="68"/>
      <c r="M339" s="68"/>
      <c r="N339" s="68"/>
      <c r="O339" s="68"/>
      <c r="P339" s="27"/>
    </row>
    <row r="340" spans="1:16" s="201" customFormat="1" ht="26.25" customHeight="1">
      <c r="A340" s="190">
        <v>70</v>
      </c>
      <c r="B340" s="188" t="s">
        <v>79</v>
      </c>
      <c r="C340" s="205">
        <v>60</v>
      </c>
      <c r="D340" s="205">
        <v>2.4</v>
      </c>
      <c r="E340" s="205">
        <v>0.4</v>
      </c>
      <c r="F340" s="205">
        <v>11</v>
      </c>
      <c r="G340" s="205">
        <v>50</v>
      </c>
      <c r="H340" s="206">
        <v>46.6</v>
      </c>
      <c r="I340" s="206">
        <v>0.14</v>
      </c>
      <c r="J340" s="206">
        <v>0.04</v>
      </c>
      <c r="K340" s="206">
        <v>0.34</v>
      </c>
      <c r="L340" s="206">
        <v>76.66</v>
      </c>
      <c r="M340" s="206">
        <v>140</v>
      </c>
      <c r="N340" s="208">
        <v>46.66</v>
      </c>
      <c r="O340" s="189">
        <v>2</v>
      </c>
      <c r="P340" s="200"/>
    </row>
    <row r="341" spans="1:16" ht="12" customHeight="1">
      <c r="A341" s="54">
        <v>132</v>
      </c>
      <c r="B341" s="74" t="s">
        <v>85</v>
      </c>
      <c r="C341" s="54" t="s">
        <v>30</v>
      </c>
      <c r="D341" s="54">
        <v>3</v>
      </c>
      <c r="E341" s="54">
        <v>4.5</v>
      </c>
      <c r="F341" s="54">
        <v>20.1</v>
      </c>
      <c r="G341" s="54">
        <v>135</v>
      </c>
      <c r="H341" s="48">
        <v>0</v>
      </c>
      <c r="I341" s="48">
        <v>4.7</v>
      </c>
      <c r="J341" s="48">
        <v>0</v>
      </c>
      <c r="K341" s="48">
        <v>0.3</v>
      </c>
      <c r="L341" s="48">
        <v>18</v>
      </c>
      <c r="M341" s="48">
        <v>77</v>
      </c>
      <c r="N341" s="48">
        <v>13</v>
      </c>
      <c r="O341" s="48">
        <v>0.4</v>
      </c>
      <c r="P341" s="27"/>
    </row>
    <row r="342" spans="1:16" s="201" customFormat="1" ht="22.5" customHeight="1">
      <c r="A342" s="190"/>
      <c r="B342" s="194" t="s">
        <v>57</v>
      </c>
      <c r="C342" s="190">
        <v>80</v>
      </c>
      <c r="D342" s="190">
        <v>14.57</v>
      </c>
      <c r="E342" s="190">
        <v>16.99</v>
      </c>
      <c r="F342" s="190">
        <v>7.89</v>
      </c>
      <c r="G342" s="190">
        <v>242.82</v>
      </c>
      <c r="H342" s="189">
        <v>0.08</v>
      </c>
      <c r="I342" s="189">
        <v>9.47</v>
      </c>
      <c r="J342" s="189">
        <v>54.59</v>
      </c>
      <c r="K342" s="189">
        <v>1.95</v>
      </c>
      <c r="L342" s="189">
        <v>38.46</v>
      </c>
      <c r="M342" s="189">
        <v>147.41</v>
      </c>
      <c r="N342" s="189">
        <v>20.29</v>
      </c>
      <c r="O342" s="189">
        <v>1.44</v>
      </c>
      <c r="P342" s="200"/>
    </row>
    <row r="343" spans="1:16" ht="12" customHeight="1">
      <c r="A343" s="78">
        <v>520</v>
      </c>
      <c r="B343" s="74" t="s">
        <v>70</v>
      </c>
      <c r="C343" s="54" t="s">
        <v>20</v>
      </c>
      <c r="D343" s="54">
        <v>3.2</v>
      </c>
      <c r="E343" s="54">
        <v>6.8</v>
      </c>
      <c r="F343" s="54">
        <v>22</v>
      </c>
      <c r="G343" s="54">
        <v>163</v>
      </c>
      <c r="H343" s="48">
        <v>0.2</v>
      </c>
      <c r="I343" s="48">
        <v>6.7</v>
      </c>
      <c r="J343" s="48">
        <v>0.01</v>
      </c>
      <c r="K343" s="48">
        <v>0.2</v>
      </c>
      <c r="L343" s="48">
        <v>48</v>
      </c>
      <c r="M343" s="48">
        <v>100.8</v>
      </c>
      <c r="N343" s="48">
        <v>36</v>
      </c>
      <c r="O343" s="48">
        <v>1.2</v>
      </c>
      <c r="P343" s="27"/>
    </row>
    <row r="344" spans="1:16" ht="12" customHeight="1">
      <c r="A344" s="54">
        <v>638</v>
      </c>
      <c r="B344" s="111" t="s">
        <v>35</v>
      </c>
      <c r="C344" s="54">
        <v>180</v>
      </c>
      <c r="D344" s="54">
        <v>0.4</v>
      </c>
      <c r="E344" s="54">
        <v>0</v>
      </c>
      <c r="F344" s="54">
        <v>27.4</v>
      </c>
      <c r="G344" s="54">
        <v>106</v>
      </c>
      <c r="H344" s="48">
        <v>0</v>
      </c>
      <c r="I344" s="48">
        <v>2.8</v>
      </c>
      <c r="J344" s="48">
        <v>0</v>
      </c>
      <c r="K344" s="48">
        <v>0.2</v>
      </c>
      <c r="L344" s="48">
        <v>18</v>
      </c>
      <c r="M344" s="48">
        <v>10</v>
      </c>
      <c r="N344" s="48">
        <v>4</v>
      </c>
      <c r="O344" s="48">
        <v>0.6</v>
      </c>
      <c r="P344" s="27"/>
    </row>
    <row r="345" spans="1:16" ht="12" customHeight="1">
      <c r="A345" s="78"/>
      <c r="B345" s="80" t="s">
        <v>22</v>
      </c>
      <c r="C345" s="82" t="s">
        <v>23</v>
      </c>
      <c r="D345" s="54">
        <v>2.02</v>
      </c>
      <c r="E345" s="54">
        <v>0.4</v>
      </c>
      <c r="F345" s="54">
        <v>12.1</v>
      </c>
      <c r="G345" s="54">
        <v>65</v>
      </c>
      <c r="H345" s="48">
        <v>0.05</v>
      </c>
      <c r="I345" s="48">
        <v>0</v>
      </c>
      <c r="J345" s="48">
        <v>0</v>
      </c>
      <c r="K345" s="48">
        <v>0.45</v>
      </c>
      <c r="L345" s="48">
        <v>7.5</v>
      </c>
      <c r="M345" s="48">
        <v>24.68</v>
      </c>
      <c r="N345" s="48">
        <v>5.32</v>
      </c>
      <c r="O345" s="48">
        <v>0.45</v>
      </c>
      <c r="P345" s="27"/>
    </row>
    <row r="346" spans="1:16" ht="12" customHeight="1">
      <c r="A346" s="54"/>
      <c r="B346" s="80" t="s">
        <v>26</v>
      </c>
      <c r="C346" s="82" t="s">
        <v>27</v>
      </c>
      <c r="D346" s="54">
        <v>1.1</v>
      </c>
      <c r="E346" s="54">
        <v>0.2</v>
      </c>
      <c r="F346" s="54">
        <v>9.4</v>
      </c>
      <c r="G346" s="54">
        <v>44</v>
      </c>
      <c r="H346" s="48">
        <v>0.04</v>
      </c>
      <c r="I346" s="48">
        <v>0</v>
      </c>
      <c r="J346" s="48">
        <v>0</v>
      </c>
      <c r="K346" s="48">
        <v>0.6</v>
      </c>
      <c r="L346" s="48">
        <v>10</v>
      </c>
      <c r="M346" s="48">
        <v>32</v>
      </c>
      <c r="N346" s="48">
        <v>7.1</v>
      </c>
      <c r="O346" s="48">
        <v>0.6</v>
      </c>
      <c r="P346" s="27"/>
    </row>
    <row r="347" spans="1:18" ht="12" customHeight="1">
      <c r="A347" s="48"/>
      <c r="B347" s="59" t="s">
        <v>32</v>
      </c>
      <c r="C347" s="48"/>
      <c r="D347" s="83">
        <f aca="true" t="shared" si="47" ref="D347:O347">SUM(D340:D346)</f>
        <v>26.689999999999998</v>
      </c>
      <c r="E347" s="83">
        <f t="shared" si="47"/>
        <v>29.29</v>
      </c>
      <c r="F347" s="83">
        <f t="shared" si="47"/>
        <v>109.89</v>
      </c>
      <c r="G347" s="83">
        <f t="shared" si="47"/>
        <v>805.8199999999999</v>
      </c>
      <c r="H347" s="83">
        <f t="shared" si="47"/>
        <v>46.97</v>
      </c>
      <c r="I347" s="83">
        <f t="shared" si="47"/>
        <v>23.810000000000002</v>
      </c>
      <c r="J347" s="83">
        <f t="shared" si="47"/>
        <v>54.64</v>
      </c>
      <c r="K347" s="83">
        <f t="shared" si="47"/>
        <v>4.04</v>
      </c>
      <c r="L347" s="83">
        <f t="shared" si="47"/>
        <v>216.62</v>
      </c>
      <c r="M347" s="83">
        <f t="shared" si="47"/>
        <v>531.89</v>
      </c>
      <c r="N347" s="83">
        <f t="shared" si="47"/>
        <v>132.36999999999998</v>
      </c>
      <c r="O347" s="83">
        <f t="shared" si="47"/>
        <v>6.6899999999999995</v>
      </c>
      <c r="P347" s="27"/>
      <c r="R347" s="16"/>
    </row>
    <row r="348" spans="1:16" ht="12" customHeight="1">
      <c r="A348" s="84" t="s">
        <v>89</v>
      </c>
      <c r="B348" s="64"/>
      <c r="C348" s="64"/>
      <c r="D348" s="64"/>
      <c r="E348" s="64"/>
      <c r="F348" s="64"/>
      <c r="G348" s="64"/>
      <c r="H348" s="64"/>
      <c r="I348" s="64"/>
      <c r="J348" s="64"/>
      <c r="K348" s="64"/>
      <c r="L348" s="64"/>
      <c r="M348" s="64"/>
      <c r="N348" s="64"/>
      <c r="O348" s="65"/>
      <c r="P348" s="27"/>
    </row>
    <row r="349" spans="1:18" ht="12" customHeight="1">
      <c r="A349" s="185"/>
      <c r="B349" s="59" t="s">
        <v>53</v>
      </c>
      <c r="C349" s="48" t="s">
        <v>31</v>
      </c>
      <c r="D349" s="48">
        <v>5.8</v>
      </c>
      <c r="E349" s="48">
        <v>22.6</v>
      </c>
      <c r="F349" s="48">
        <v>20.8</v>
      </c>
      <c r="G349" s="48">
        <v>156</v>
      </c>
      <c r="H349" s="48">
        <v>0</v>
      </c>
      <c r="I349" s="48">
        <v>2.2</v>
      </c>
      <c r="J349" s="48">
        <v>0</v>
      </c>
      <c r="K349" s="48">
        <v>0</v>
      </c>
      <c r="L349" s="48">
        <v>16</v>
      </c>
      <c r="M349" s="48">
        <v>8</v>
      </c>
      <c r="N349" s="48">
        <v>6</v>
      </c>
      <c r="O349" s="48">
        <v>0.8</v>
      </c>
      <c r="P349" s="27"/>
      <c r="R349" s="16"/>
    </row>
    <row r="350" spans="1:18" ht="12" customHeight="1">
      <c r="A350" s="54">
        <v>685</v>
      </c>
      <c r="B350" s="59" t="s">
        <v>21</v>
      </c>
      <c r="C350" s="48">
        <v>180</v>
      </c>
      <c r="D350" s="54">
        <v>0.2</v>
      </c>
      <c r="E350" s="54">
        <v>0</v>
      </c>
      <c r="F350" s="54">
        <v>15</v>
      </c>
      <c r="G350" s="54">
        <v>58</v>
      </c>
      <c r="H350" s="48">
        <v>0</v>
      </c>
      <c r="I350" s="48">
        <v>2.2</v>
      </c>
      <c r="J350" s="48">
        <v>0</v>
      </c>
      <c r="K350" s="48">
        <v>0</v>
      </c>
      <c r="L350" s="48">
        <v>87</v>
      </c>
      <c r="M350" s="48">
        <v>68</v>
      </c>
      <c r="N350" s="48">
        <v>14</v>
      </c>
      <c r="O350" s="48">
        <v>0.8</v>
      </c>
      <c r="P350" s="27"/>
      <c r="R350" s="16"/>
    </row>
    <row r="351" spans="1:18" ht="12" customHeight="1">
      <c r="A351" s="185"/>
      <c r="B351" s="59" t="s">
        <v>88</v>
      </c>
      <c r="C351" s="48" t="s">
        <v>107</v>
      </c>
      <c r="D351" s="85">
        <v>0.8</v>
      </c>
      <c r="E351" s="85">
        <v>0.8</v>
      </c>
      <c r="F351" s="85">
        <v>19.6</v>
      </c>
      <c r="G351" s="85">
        <v>88</v>
      </c>
      <c r="H351" s="86">
        <v>0.06</v>
      </c>
      <c r="I351" s="86">
        <v>20</v>
      </c>
      <c r="J351" s="87">
        <v>0</v>
      </c>
      <c r="K351" s="87">
        <v>0</v>
      </c>
      <c r="L351" s="87">
        <v>32</v>
      </c>
      <c r="M351" s="87">
        <v>22</v>
      </c>
      <c r="N351" s="87">
        <v>18</v>
      </c>
      <c r="O351" s="87">
        <v>4.4</v>
      </c>
      <c r="P351" s="27"/>
      <c r="R351" s="16"/>
    </row>
    <row r="352" spans="1:18" ht="12" customHeight="1">
      <c r="A352" s="185"/>
      <c r="B352" s="59" t="s">
        <v>32</v>
      </c>
      <c r="C352" s="48"/>
      <c r="D352" s="83">
        <f>SUM(D349:D351)</f>
        <v>6.8</v>
      </c>
      <c r="E352" s="83">
        <f aca="true" t="shared" si="48" ref="E352:O352">SUM(E349:E351)</f>
        <v>23.400000000000002</v>
      </c>
      <c r="F352" s="83">
        <f t="shared" si="48"/>
        <v>55.4</v>
      </c>
      <c r="G352" s="83">
        <f t="shared" si="48"/>
        <v>302</v>
      </c>
      <c r="H352" s="83">
        <f t="shared" si="48"/>
        <v>0.06</v>
      </c>
      <c r="I352" s="83">
        <f t="shared" si="48"/>
        <v>24.4</v>
      </c>
      <c r="J352" s="83">
        <f t="shared" si="48"/>
        <v>0</v>
      </c>
      <c r="K352" s="83">
        <f t="shared" si="48"/>
        <v>0</v>
      </c>
      <c r="L352" s="83">
        <f t="shared" si="48"/>
        <v>135</v>
      </c>
      <c r="M352" s="83">
        <f t="shared" si="48"/>
        <v>98</v>
      </c>
      <c r="N352" s="83">
        <f t="shared" si="48"/>
        <v>38</v>
      </c>
      <c r="O352" s="83">
        <f t="shared" si="48"/>
        <v>6</v>
      </c>
      <c r="P352" s="27"/>
      <c r="R352" s="16"/>
    </row>
    <row r="353" spans="1:16" ht="12" customHeight="1">
      <c r="A353" s="185"/>
      <c r="B353" s="88" t="s">
        <v>33</v>
      </c>
      <c r="C353" s="48"/>
      <c r="D353" s="67">
        <f>D335+D347+D352+D338</f>
        <v>58.32999999999999</v>
      </c>
      <c r="E353" s="67">
        <f aca="true" t="shared" si="49" ref="E353:O353">E335+E347+E352+E338</f>
        <v>74.05</v>
      </c>
      <c r="F353" s="67">
        <f t="shared" si="49"/>
        <v>250.17</v>
      </c>
      <c r="G353" s="67">
        <f t="shared" si="49"/>
        <v>1767.6</v>
      </c>
      <c r="H353" s="67">
        <f t="shared" si="49"/>
        <v>47.339999999999996</v>
      </c>
      <c r="I353" s="67">
        <f t="shared" si="49"/>
        <v>50.04</v>
      </c>
      <c r="J353" s="67">
        <f t="shared" si="49"/>
        <v>113.65</v>
      </c>
      <c r="K353" s="67">
        <f t="shared" si="49"/>
        <v>8.280000000000001</v>
      </c>
      <c r="L353" s="67">
        <f t="shared" si="49"/>
        <v>699.4200000000001</v>
      </c>
      <c r="M353" s="67">
        <f t="shared" si="49"/>
        <v>1004.27</v>
      </c>
      <c r="N353" s="67">
        <f t="shared" si="49"/>
        <v>231.98999999999998</v>
      </c>
      <c r="O353" s="67">
        <f t="shared" si="49"/>
        <v>15.47</v>
      </c>
      <c r="P353" s="27"/>
    </row>
    <row r="354" spans="1:16" ht="12" customHeight="1">
      <c r="A354" s="48"/>
      <c r="B354" s="187" t="s">
        <v>67</v>
      </c>
      <c r="C354" s="48"/>
      <c r="D354" s="60">
        <f>D353+D317+D282+D246+D208+D174+D139+D102+D67+D32</f>
        <v>552.644</v>
      </c>
      <c r="E354" s="60">
        <f>E353+E317+E282+E246+E208+E174+E139+E102+E67+E32</f>
        <v>542.931</v>
      </c>
      <c r="F354" s="60">
        <f>F353+F317+F282+F246+F208+F174+F139+F102+F67+F32</f>
        <v>2270.961</v>
      </c>
      <c r="G354" s="60">
        <f>G353+G317+G282+G246+G208+G174+G139+G102+G67+G32</f>
        <v>15721.884999999998</v>
      </c>
      <c r="H354" s="83"/>
      <c r="I354" s="83"/>
      <c r="J354" s="83"/>
      <c r="K354" s="83"/>
      <c r="L354" s="83"/>
      <c r="M354" s="83"/>
      <c r="N354" s="83"/>
      <c r="O354" s="83"/>
      <c r="P354" s="27"/>
    </row>
    <row r="355" spans="1:17" ht="12" customHeight="1">
      <c r="A355" s="48"/>
      <c r="B355" s="187" t="s">
        <v>36</v>
      </c>
      <c r="C355" s="48"/>
      <c r="D355" s="83">
        <v>71.2</v>
      </c>
      <c r="E355" s="83">
        <v>74.4</v>
      </c>
      <c r="F355" s="83">
        <v>237.07</v>
      </c>
      <c r="G355" s="83">
        <v>1834.57</v>
      </c>
      <c r="H355" s="83"/>
      <c r="I355" s="83"/>
      <c r="J355" s="83"/>
      <c r="K355" s="83"/>
      <c r="L355" s="83"/>
      <c r="M355" s="83"/>
      <c r="N355" s="83"/>
      <c r="O355" s="83"/>
      <c r="P355" s="186"/>
      <c r="Q355" s="14"/>
    </row>
    <row r="356" spans="1:17" ht="12" customHeight="1">
      <c r="A356" s="5"/>
      <c r="B356" s="24"/>
      <c r="C356" s="5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9"/>
      <c r="Q356" s="14"/>
    </row>
    <row r="357" spans="1:17" ht="15">
      <c r="A357" s="5"/>
      <c r="B357" s="24"/>
      <c r="C357" s="5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9"/>
      <c r="Q357" s="14"/>
    </row>
    <row r="358" spans="1:17" ht="178.5" customHeight="1">
      <c r="A358" s="5"/>
      <c r="B358" s="24"/>
      <c r="C358" s="5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9"/>
      <c r="Q358" s="14"/>
    </row>
    <row r="359" spans="1:17" ht="15">
      <c r="A359" s="5"/>
      <c r="B359" s="21"/>
      <c r="C359" s="8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9"/>
      <c r="Q359" s="14"/>
    </row>
    <row r="360" spans="1:15" ht="15">
      <c r="A360" s="5"/>
      <c r="B360" s="21"/>
      <c r="C360" s="8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</row>
    <row r="361" spans="1:15" ht="41.25" customHeight="1">
      <c r="A361" s="5"/>
      <c r="B361" s="21"/>
      <c r="C361" s="8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</row>
    <row r="362" spans="1:15" ht="15">
      <c r="A362" s="5"/>
      <c r="B362" s="21"/>
      <c r="C362" s="6"/>
      <c r="D362" s="6"/>
      <c r="E362" s="6"/>
      <c r="F362" s="6"/>
      <c r="G362" s="6"/>
      <c r="H362" s="5"/>
      <c r="I362" s="5"/>
      <c r="J362" s="5"/>
      <c r="K362" s="5"/>
      <c r="L362" s="5"/>
      <c r="M362" s="5"/>
      <c r="N362" s="5"/>
      <c r="O362" s="5"/>
    </row>
    <row r="363" spans="1:15" ht="15">
      <c r="A363" s="5"/>
      <c r="B363" s="23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</row>
    <row r="364" spans="1:15" ht="15">
      <c r="A364" s="20"/>
      <c r="B364" s="20"/>
      <c r="C364" s="5"/>
      <c r="D364" s="6"/>
      <c r="E364" s="6"/>
      <c r="F364" s="6"/>
      <c r="G364" s="5"/>
      <c r="H364" s="5"/>
      <c r="I364" s="5"/>
      <c r="J364" s="5"/>
      <c r="K364" s="5"/>
      <c r="L364" s="5"/>
      <c r="M364" s="5"/>
      <c r="N364" s="5"/>
      <c r="O364" s="5"/>
    </row>
    <row r="365" spans="1:15" ht="15">
      <c r="A365" s="20"/>
      <c r="B365" s="20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</row>
    <row r="366" spans="1:15" ht="15">
      <c r="A366" s="6"/>
      <c r="B366" s="23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</row>
    <row r="367" spans="1:15" ht="15">
      <c r="A367" s="3"/>
      <c r="B367" s="22"/>
      <c r="C367" s="3"/>
      <c r="D367" s="3"/>
      <c r="E367" s="3"/>
      <c r="F367" s="3"/>
      <c r="G367" s="3"/>
      <c r="H367" s="5"/>
      <c r="I367" s="5"/>
      <c r="J367" s="5"/>
      <c r="K367" s="5"/>
      <c r="L367" s="5"/>
      <c r="M367" s="5"/>
      <c r="N367" s="5"/>
      <c r="O367" s="7"/>
    </row>
    <row r="368" spans="1:15" ht="14.25">
      <c r="A368" s="3"/>
      <c r="B368" s="22"/>
      <c r="C368" s="3"/>
      <c r="D368" s="3"/>
      <c r="E368" s="3"/>
      <c r="F368" s="3"/>
      <c r="G368" s="3"/>
      <c r="H368" s="5"/>
      <c r="I368" s="5"/>
      <c r="J368" s="5"/>
      <c r="K368" s="5"/>
      <c r="L368" s="5"/>
      <c r="M368" s="5"/>
      <c r="N368" s="5"/>
      <c r="O368" s="5"/>
    </row>
    <row r="369" spans="1:15" ht="14.25">
      <c r="A369" s="3"/>
      <c r="B369" s="22"/>
      <c r="C369" s="3"/>
      <c r="D369" s="3"/>
      <c r="E369" s="3"/>
      <c r="F369" s="3"/>
      <c r="G369" s="3"/>
      <c r="H369" s="5"/>
      <c r="I369" s="5"/>
      <c r="J369" s="5"/>
      <c r="K369" s="5"/>
      <c r="L369" s="5"/>
      <c r="M369" s="5"/>
      <c r="N369" s="5"/>
      <c r="O369" s="5"/>
    </row>
    <row r="370" spans="1:15" ht="14.25">
      <c r="A370" s="3"/>
      <c r="B370" s="22"/>
      <c r="C370" s="3"/>
      <c r="D370" s="3"/>
      <c r="E370" s="3"/>
      <c r="F370" s="3"/>
      <c r="G370" s="3"/>
      <c r="H370" s="5"/>
      <c r="I370" s="5"/>
      <c r="J370" s="5"/>
      <c r="K370" s="5"/>
      <c r="L370" s="5"/>
      <c r="M370" s="5"/>
      <c r="N370" s="5"/>
      <c r="O370" s="5"/>
    </row>
    <row r="371" spans="1:15" ht="14.25">
      <c r="A371" s="3"/>
      <c r="B371" s="22"/>
      <c r="C371" s="2"/>
      <c r="D371" s="3"/>
      <c r="E371" s="3"/>
      <c r="F371" s="3"/>
      <c r="G371" s="3"/>
      <c r="H371" s="5"/>
      <c r="I371" s="5"/>
      <c r="J371" s="5"/>
      <c r="K371" s="5"/>
      <c r="L371" s="5"/>
      <c r="M371" s="5"/>
      <c r="N371" s="5"/>
      <c r="O371" s="5"/>
    </row>
    <row r="372" spans="1:15" ht="14.25">
      <c r="A372" s="5"/>
      <c r="B372" s="21"/>
      <c r="C372" s="5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</row>
    <row r="373" spans="1:15" ht="14.25">
      <c r="A373" s="5"/>
      <c r="B373" s="21"/>
      <c r="C373" s="5"/>
      <c r="D373" s="1"/>
      <c r="E373" s="1"/>
      <c r="F373" s="1"/>
      <c r="G373" s="1"/>
      <c r="H373" s="5"/>
      <c r="I373" s="5"/>
      <c r="J373" s="5"/>
      <c r="K373" s="5"/>
      <c r="L373" s="5"/>
      <c r="M373" s="5"/>
      <c r="N373" s="5"/>
      <c r="O373" s="5"/>
    </row>
    <row r="374" spans="1:15" ht="15">
      <c r="A374" s="5"/>
      <c r="B374" s="21"/>
      <c r="C374" s="5"/>
      <c r="D374" s="10"/>
      <c r="E374" s="10"/>
      <c r="F374" s="10"/>
      <c r="G374" s="1"/>
      <c r="H374" s="5"/>
      <c r="I374" s="5"/>
      <c r="J374" s="5"/>
      <c r="K374" s="5"/>
      <c r="L374" s="5"/>
      <c r="M374" s="5"/>
      <c r="N374" s="5"/>
      <c r="O374" s="5"/>
    </row>
    <row r="375" spans="1:15" ht="14.25">
      <c r="A375" s="3"/>
      <c r="B375" s="22"/>
      <c r="C375" s="3"/>
      <c r="D375" s="3"/>
      <c r="E375" s="3"/>
      <c r="F375" s="3"/>
      <c r="G375" s="3"/>
      <c r="H375" s="5"/>
      <c r="I375" s="5"/>
      <c r="J375" s="5"/>
      <c r="K375" s="5"/>
      <c r="L375" s="5"/>
      <c r="M375" s="5"/>
      <c r="N375" s="5"/>
      <c r="O375" s="5"/>
    </row>
    <row r="376" spans="1:15" ht="14.25">
      <c r="A376" s="3"/>
      <c r="B376" s="22"/>
      <c r="C376" s="3"/>
      <c r="D376" s="3"/>
      <c r="E376" s="3"/>
      <c r="F376" s="3"/>
      <c r="G376" s="3"/>
      <c r="H376" s="5"/>
      <c r="I376" s="5"/>
      <c r="J376" s="5"/>
      <c r="K376" s="5"/>
      <c r="L376" s="5"/>
      <c r="M376" s="5"/>
      <c r="N376" s="5"/>
      <c r="O376" s="5"/>
    </row>
    <row r="377" spans="1:15" ht="14.25">
      <c r="A377" s="3"/>
      <c r="B377" s="22"/>
      <c r="C377" s="3"/>
      <c r="D377" s="3"/>
      <c r="E377" s="3"/>
      <c r="F377" s="3"/>
      <c r="G377" s="3"/>
      <c r="H377" s="5"/>
      <c r="I377" s="5"/>
      <c r="J377" s="5"/>
      <c r="K377" s="5"/>
      <c r="L377" s="5"/>
      <c r="M377" s="5"/>
      <c r="N377" s="5"/>
      <c r="O377" s="5"/>
    </row>
    <row r="378" spans="1:15" ht="14.25">
      <c r="A378" s="3"/>
      <c r="B378" s="22"/>
      <c r="C378" s="3"/>
      <c r="D378" s="3"/>
      <c r="E378" s="3"/>
      <c r="F378" s="3"/>
      <c r="G378" s="3"/>
      <c r="H378" s="5"/>
      <c r="I378" s="5"/>
      <c r="J378" s="5"/>
      <c r="K378" s="5"/>
      <c r="L378" s="5"/>
      <c r="M378" s="5"/>
      <c r="N378" s="5"/>
      <c r="O378" s="5"/>
    </row>
    <row r="379" spans="1:15" ht="14.25">
      <c r="A379" s="3"/>
      <c r="B379" s="22"/>
      <c r="C379" s="3"/>
      <c r="D379" s="3"/>
      <c r="E379" s="3"/>
      <c r="F379" s="3"/>
      <c r="G379" s="3"/>
      <c r="H379" s="5"/>
      <c r="I379" s="5"/>
      <c r="J379" s="5"/>
      <c r="K379" s="5"/>
      <c r="L379" s="5"/>
      <c r="M379" s="5"/>
      <c r="N379" s="5"/>
      <c r="O379" s="5"/>
    </row>
    <row r="380" spans="1:15" ht="14.25">
      <c r="A380" s="3"/>
      <c r="B380" s="22"/>
      <c r="C380" s="2"/>
      <c r="D380" s="11"/>
      <c r="E380" s="11"/>
      <c r="F380" s="11"/>
      <c r="G380" s="11"/>
      <c r="H380" s="1"/>
      <c r="I380" s="1"/>
      <c r="J380" s="1"/>
      <c r="K380" s="1"/>
      <c r="L380" s="1"/>
      <c r="M380" s="1"/>
      <c r="N380" s="1"/>
      <c r="O380" s="1"/>
    </row>
    <row r="381" spans="1:15" ht="14.25">
      <c r="A381" s="3"/>
      <c r="B381" s="22"/>
      <c r="C381" s="2"/>
      <c r="D381" s="11"/>
      <c r="E381" s="11"/>
      <c r="F381" s="11"/>
      <c r="G381" s="11"/>
      <c r="H381" s="1"/>
      <c r="I381" s="1"/>
      <c r="J381" s="1"/>
      <c r="K381" s="1"/>
      <c r="L381" s="1"/>
      <c r="M381" s="1"/>
      <c r="N381" s="1"/>
      <c r="O381" s="1"/>
    </row>
    <row r="382" spans="1:15" ht="14.25">
      <c r="A382" s="3"/>
      <c r="B382" s="22"/>
      <c r="C382" s="2"/>
      <c r="D382" s="11"/>
      <c r="E382" s="11"/>
      <c r="F382" s="11"/>
      <c r="G382" s="11"/>
      <c r="H382" s="1"/>
      <c r="I382" s="1"/>
      <c r="J382" s="1"/>
      <c r="K382" s="1"/>
      <c r="L382" s="1"/>
      <c r="M382" s="1"/>
      <c r="N382" s="1"/>
      <c r="O382" s="1"/>
    </row>
    <row r="383" spans="1:15" ht="14.25">
      <c r="A383" s="5"/>
      <c r="B383" s="21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</row>
    <row r="384" spans="1:15" ht="14.25">
      <c r="A384" s="3"/>
      <c r="B384" s="22"/>
      <c r="C384" s="3"/>
      <c r="D384" s="3"/>
      <c r="E384" s="3"/>
      <c r="F384" s="3"/>
      <c r="G384" s="3"/>
      <c r="H384" s="5"/>
      <c r="I384" s="5"/>
      <c r="J384" s="5"/>
      <c r="K384" s="5"/>
      <c r="L384" s="5"/>
      <c r="M384" s="5"/>
      <c r="N384" s="5"/>
      <c r="O384" s="5"/>
    </row>
    <row r="385" spans="1:15" ht="14.25">
      <c r="A385" s="3"/>
      <c r="B385" s="22"/>
      <c r="C385" s="3"/>
      <c r="D385" s="3"/>
      <c r="E385" s="3"/>
      <c r="F385" s="3"/>
      <c r="G385" s="3"/>
      <c r="H385" s="5"/>
      <c r="I385" s="5"/>
      <c r="J385" s="5"/>
      <c r="K385" s="5"/>
      <c r="L385" s="5"/>
      <c r="M385" s="5"/>
      <c r="N385" s="5"/>
      <c r="O385" s="5"/>
    </row>
    <row r="386" spans="1:15" ht="14.25">
      <c r="A386" s="3"/>
      <c r="B386" s="22"/>
      <c r="C386" s="3"/>
      <c r="D386" s="3"/>
      <c r="E386" s="3"/>
      <c r="F386" s="3"/>
      <c r="G386" s="3"/>
      <c r="H386" s="5"/>
      <c r="I386" s="5"/>
      <c r="J386" s="5"/>
      <c r="K386" s="5"/>
      <c r="L386" s="5"/>
      <c r="M386" s="5"/>
      <c r="N386" s="5"/>
      <c r="O386" s="5"/>
    </row>
    <row r="387" spans="1:15" ht="14.25">
      <c r="A387" s="3"/>
      <c r="B387" s="22"/>
      <c r="C387" s="3"/>
      <c r="D387" s="3"/>
      <c r="E387" s="3"/>
      <c r="F387" s="3"/>
      <c r="G387" s="3"/>
      <c r="H387" s="5"/>
      <c r="I387" s="5"/>
      <c r="J387" s="5"/>
      <c r="K387" s="5"/>
      <c r="L387" s="5"/>
      <c r="M387" s="5"/>
      <c r="N387" s="5"/>
      <c r="O387" s="5"/>
    </row>
    <row r="388" spans="1:15" ht="14.25">
      <c r="A388" s="3"/>
      <c r="B388" s="22"/>
      <c r="C388" s="3"/>
      <c r="D388" s="3"/>
      <c r="E388" s="3"/>
      <c r="F388" s="3"/>
      <c r="G388" s="3"/>
      <c r="H388" s="5"/>
      <c r="I388" s="5"/>
      <c r="J388" s="5"/>
      <c r="K388" s="5"/>
      <c r="L388" s="5"/>
      <c r="M388" s="5"/>
      <c r="N388" s="5"/>
      <c r="O388" s="5"/>
    </row>
    <row r="389" spans="1:15" ht="14.25">
      <c r="A389" s="3"/>
      <c r="B389" s="22"/>
      <c r="C389" s="3"/>
      <c r="D389" s="3"/>
      <c r="E389" s="3"/>
      <c r="F389" s="3"/>
      <c r="G389" s="3"/>
      <c r="H389" s="5"/>
      <c r="I389" s="5"/>
      <c r="J389" s="5"/>
      <c r="K389" s="5"/>
      <c r="L389" s="5"/>
      <c r="M389" s="5"/>
      <c r="N389" s="5"/>
      <c r="O389" s="5"/>
    </row>
    <row r="390" spans="1:15" ht="14.25">
      <c r="A390" s="3"/>
      <c r="B390" s="22"/>
      <c r="C390" s="2"/>
      <c r="D390" s="3"/>
      <c r="E390" s="3"/>
      <c r="F390" s="3"/>
      <c r="G390" s="3"/>
      <c r="H390" s="5"/>
      <c r="I390" s="5"/>
      <c r="J390" s="5"/>
      <c r="K390" s="5"/>
      <c r="L390" s="5"/>
      <c r="M390" s="5"/>
      <c r="N390" s="5"/>
      <c r="O390" s="5"/>
    </row>
    <row r="391" spans="1:15" ht="14.25">
      <c r="A391" s="5"/>
      <c r="B391" s="21"/>
      <c r="C391" s="8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</row>
    <row r="392" spans="1:15" ht="14.25">
      <c r="A392" s="5"/>
      <c r="B392" s="21"/>
      <c r="C392" s="8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</row>
    <row r="393" spans="1:15" ht="14.25">
      <c r="A393" s="5"/>
      <c r="B393" s="21"/>
      <c r="C393" s="8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</row>
    <row r="394" spans="1:15" ht="14.25">
      <c r="A394" s="5"/>
      <c r="B394" s="21"/>
      <c r="C394" s="8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</row>
  </sheetData>
  <sheetProtection/>
  <mergeCells count="78">
    <mergeCell ref="A122:O122"/>
    <mergeCell ref="A191:O191"/>
    <mergeCell ref="A301:O301"/>
    <mergeCell ref="A348:O348"/>
    <mergeCell ref="D295:E295"/>
    <mergeCell ref="D255:F255"/>
    <mergeCell ref="L255:O255"/>
    <mergeCell ref="D259:E259"/>
    <mergeCell ref="A365:B365"/>
    <mergeCell ref="A364:B364"/>
    <mergeCell ref="A330:B330"/>
    <mergeCell ref="A296:B296"/>
    <mergeCell ref="A323:O323"/>
    <mergeCell ref="D325:F325"/>
    <mergeCell ref="H325:K325"/>
    <mergeCell ref="L325:O325"/>
    <mergeCell ref="D329:E329"/>
    <mergeCell ref="A336:O336"/>
    <mergeCell ref="A260:B260"/>
    <mergeCell ref="A288:O288"/>
    <mergeCell ref="D290:F290"/>
    <mergeCell ref="H290:K290"/>
    <mergeCell ref="L290:O290"/>
    <mergeCell ref="A265:O265"/>
    <mergeCell ref="A217:O217"/>
    <mergeCell ref="D219:F219"/>
    <mergeCell ref="L219:O219"/>
    <mergeCell ref="D224:E224"/>
    <mergeCell ref="A225:B225"/>
    <mergeCell ref="A253:O253"/>
    <mergeCell ref="A230:O230"/>
    <mergeCell ref="A153:B153"/>
    <mergeCell ref="A179:O179"/>
    <mergeCell ref="D181:F181"/>
    <mergeCell ref="L181:O181"/>
    <mergeCell ref="D185:E185"/>
    <mergeCell ref="A186:B186"/>
    <mergeCell ref="A158:O158"/>
    <mergeCell ref="A80:B80"/>
    <mergeCell ref="A110:O110"/>
    <mergeCell ref="D112:F112"/>
    <mergeCell ref="L112:O112"/>
    <mergeCell ref="D116:E116"/>
    <mergeCell ref="A117:B117"/>
    <mergeCell ref="A97:O97"/>
    <mergeCell ref="A86:O86"/>
    <mergeCell ref="D44:E44"/>
    <mergeCell ref="A45:B45"/>
    <mergeCell ref="B73:P73"/>
    <mergeCell ref="D75:F75"/>
    <mergeCell ref="L75:O75"/>
    <mergeCell ref="D79:E79"/>
    <mergeCell ref="A62:O62"/>
    <mergeCell ref="A50:O50"/>
    <mergeCell ref="D9:E9"/>
    <mergeCell ref="A10:B10"/>
    <mergeCell ref="A38:O38"/>
    <mergeCell ref="D40:F40"/>
    <mergeCell ref="H40:K40"/>
    <mergeCell ref="L40:O40"/>
    <mergeCell ref="A27:O27"/>
    <mergeCell ref="A15:O15"/>
    <mergeCell ref="A1:F1"/>
    <mergeCell ref="G1:O1"/>
    <mergeCell ref="A2:O2"/>
    <mergeCell ref="D4:F4"/>
    <mergeCell ref="H4:K4"/>
    <mergeCell ref="L4:O4"/>
    <mergeCell ref="A134:O134"/>
    <mergeCell ref="A169:O169"/>
    <mergeCell ref="A203:O203"/>
    <mergeCell ref="A241:O241"/>
    <mergeCell ref="A277:O277"/>
    <mergeCell ref="A312:O312"/>
    <mergeCell ref="A146:O146"/>
    <mergeCell ref="D148:F148"/>
    <mergeCell ref="L148:O148"/>
    <mergeCell ref="D152:E152"/>
  </mergeCells>
  <printOptions/>
  <pageMargins left="0.25" right="0.25" top="0.75" bottom="0.75" header="0.3" footer="0.3"/>
  <pageSetup horizontalDpi="600" verticalDpi="600" orientation="landscape" paperSize="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Седых</dc:creator>
  <cp:keywords/>
  <dc:description/>
  <cp:lastModifiedBy>user</cp:lastModifiedBy>
  <cp:lastPrinted>2021-03-28T10:06:28Z</cp:lastPrinted>
  <dcterms:created xsi:type="dcterms:W3CDTF">2014-11-19T14:12:38Z</dcterms:created>
  <dcterms:modified xsi:type="dcterms:W3CDTF">2021-03-28T22:11:44Z</dcterms:modified>
  <cp:category/>
  <cp:version/>
  <cp:contentType/>
  <cp:contentStatus/>
</cp:coreProperties>
</file>